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filterPrivacy="1" codeName="ThisWorkbook"/>
  <xr:revisionPtr revIDLastSave="0" documentId="14_{3035E56B-712A-4B9C-B586-DF20A6AEA2E9}" xr6:coauthVersionLast="47" xr6:coauthVersionMax="47" xr10:uidLastSave="{00000000-0000-0000-0000-000000000000}"/>
  <bookViews>
    <workbookView xWindow="-120" yWindow="-120" windowWidth="29040" windowHeight="15720" tabRatio="583" activeTab="2" xr2:uid="{00000000-000D-0000-FFFF-FFFF00000000}"/>
  </bookViews>
  <sheets>
    <sheet name="1月" sheetId="28" r:id="rId1"/>
    <sheet name="2月" sheetId="29" r:id="rId2"/>
    <sheet name="3月" sheetId="30" r:id="rId3"/>
  </sheets>
  <definedNames>
    <definedName name="_xlnm.Print_Area" localSheetId="0">'1月'!$A$1:$AE$74</definedName>
    <definedName name="_xlnm.Print_Area" localSheetId="1">'2月'!$A$1:$AE$71</definedName>
    <definedName name="_xlnm.Print_Area" localSheetId="2">'3月'!$A$1:$AE$78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72" i="30" l="1"/>
  <c r="AC70" i="30"/>
  <c r="AB70" i="30"/>
  <c r="AA70" i="30"/>
  <c r="Z70" i="30"/>
  <c r="Y70" i="30"/>
  <c r="X70" i="30"/>
  <c r="W70" i="30"/>
  <c r="R70" i="30"/>
  <c r="H70" i="30"/>
  <c r="E70" i="30"/>
  <c r="D70" i="30"/>
  <c r="C70" i="30"/>
  <c r="R68" i="30"/>
  <c r="L68" i="30"/>
  <c r="H68" i="30"/>
  <c r="R65" i="30"/>
  <c r="L65" i="30"/>
  <c r="H65" i="30"/>
  <c r="R62" i="30"/>
  <c r="L62" i="30"/>
  <c r="H62" i="30"/>
  <c r="R59" i="30"/>
  <c r="L59" i="30"/>
  <c r="H59" i="30"/>
  <c r="R56" i="30"/>
  <c r="L56" i="30"/>
  <c r="H56" i="30"/>
  <c r="R53" i="30"/>
  <c r="L53" i="30"/>
  <c r="H53" i="30"/>
  <c r="R50" i="30"/>
  <c r="L50" i="30"/>
  <c r="H50" i="30"/>
  <c r="R47" i="30"/>
  <c r="L47" i="30"/>
  <c r="H47" i="30"/>
  <c r="R43" i="30"/>
  <c r="L43" i="30"/>
  <c r="H43" i="30"/>
  <c r="R40" i="30"/>
  <c r="L40" i="30"/>
  <c r="H40" i="30"/>
  <c r="R37" i="30"/>
  <c r="L37" i="30"/>
  <c r="H37" i="30"/>
  <c r="R34" i="30"/>
  <c r="L34" i="30"/>
  <c r="H34" i="30"/>
  <c r="R31" i="30"/>
  <c r="L31" i="30"/>
  <c r="H31" i="30"/>
  <c r="R28" i="30"/>
  <c r="L28" i="30"/>
  <c r="H28" i="30"/>
  <c r="R25" i="30"/>
  <c r="L25" i="30"/>
  <c r="H25" i="30"/>
  <c r="R22" i="30"/>
  <c r="L22" i="30"/>
  <c r="H22" i="30"/>
  <c r="R19" i="30"/>
  <c r="L19" i="30"/>
  <c r="H19" i="30"/>
  <c r="R16" i="30"/>
  <c r="L16" i="30"/>
  <c r="H16" i="30"/>
  <c r="R13" i="30"/>
  <c r="L13" i="30"/>
  <c r="H13" i="30"/>
  <c r="R10" i="30"/>
  <c r="L10" i="30"/>
  <c r="H10" i="30"/>
  <c r="R65" i="29" l="1"/>
  <c r="AC63" i="29"/>
  <c r="AB63" i="29"/>
  <c r="AA63" i="29"/>
  <c r="Z63" i="29"/>
  <c r="Y63" i="29"/>
  <c r="X63" i="29"/>
  <c r="W63" i="29"/>
  <c r="R63" i="29"/>
  <c r="H63" i="29"/>
  <c r="E63" i="29"/>
  <c r="D63" i="29"/>
  <c r="C63" i="29"/>
  <c r="R61" i="29"/>
  <c r="L61" i="29"/>
  <c r="H61" i="29"/>
  <c r="R58" i="29"/>
  <c r="L58" i="29"/>
  <c r="H58" i="29"/>
  <c r="R55" i="29"/>
  <c r="L55" i="29"/>
  <c r="H55" i="29"/>
  <c r="R52" i="29"/>
  <c r="L52" i="29"/>
  <c r="H52" i="29"/>
  <c r="R49" i="29"/>
  <c r="L49" i="29"/>
  <c r="H49" i="29"/>
  <c r="R46" i="29"/>
  <c r="L46" i="29"/>
  <c r="H46" i="29"/>
  <c r="R43" i="29"/>
  <c r="L43" i="29"/>
  <c r="H43" i="29"/>
  <c r="R40" i="29"/>
  <c r="L40" i="29"/>
  <c r="H40" i="29"/>
  <c r="R37" i="29"/>
  <c r="L37" i="29"/>
  <c r="H37" i="29"/>
  <c r="R34" i="29"/>
  <c r="L34" i="29"/>
  <c r="H34" i="29"/>
  <c r="R31" i="29"/>
  <c r="L31" i="29"/>
  <c r="H31" i="29"/>
  <c r="R28" i="29"/>
  <c r="L28" i="29"/>
  <c r="H28" i="29"/>
  <c r="R25" i="29"/>
  <c r="L25" i="29"/>
  <c r="H25" i="29"/>
  <c r="R22" i="29"/>
  <c r="L22" i="29"/>
  <c r="H22" i="29"/>
  <c r="R19" i="29"/>
  <c r="L19" i="29"/>
  <c r="H19" i="29"/>
  <c r="R16" i="29"/>
  <c r="L16" i="29"/>
  <c r="H16" i="29"/>
  <c r="R13" i="29"/>
  <c r="L13" i="29"/>
  <c r="H13" i="29"/>
  <c r="R10" i="29"/>
  <c r="L10" i="29"/>
  <c r="H10" i="29"/>
  <c r="R68" i="28"/>
  <c r="AC66" i="28"/>
  <c r="AB66" i="28"/>
  <c r="AA66" i="28"/>
  <c r="Z66" i="28"/>
  <c r="Y66" i="28"/>
  <c r="X66" i="28"/>
  <c r="W66" i="28"/>
  <c r="R66" i="28"/>
  <c r="H66" i="28"/>
  <c r="E66" i="28"/>
  <c r="D66" i="28"/>
  <c r="C66" i="28"/>
  <c r="R64" i="28"/>
  <c r="L64" i="28"/>
  <c r="H64" i="28"/>
  <c r="R61" i="28"/>
  <c r="L61" i="28"/>
  <c r="H61" i="28"/>
  <c r="R58" i="28"/>
  <c r="L58" i="28"/>
  <c r="H58" i="28"/>
  <c r="R55" i="28"/>
  <c r="L55" i="28"/>
  <c r="H55" i="28"/>
  <c r="R52" i="28"/>
  <c r="L52" i="28"/>
  <c r="H52" i="28"/>
  <c r="R49" i="28"/>
  <c r="L49" i="28"/>
  <c r="H49" i="28"/>
  <c r="R46" i="28"/>
  <c r="L46" i="28"/>
  <c r="H46" i="28"/>
  <c r="R43" i="28"/>
  <c r="L43" i="28"/>
  <c r="H43" i="28"/>
  <c r="R40" i="28"/>
  <c r="L40" i="28"/>
  <c r="H40" i="28"/>
  <c r="R37" i="28"/>
  <c r="L37" i="28"/>
  <c r="H37" i="28"/>
  <c r="R34" i="28"/>
  <c r="L34" i="28"/>
  <c r="H34" i="28"/>
  <c r="R31" i="28"/>
  <c r="L31" i="28"/>
  <c r="H31" i="28"/>
  <c r="R28" i="28"/>
  <c r="L28" i="28"/>
  <c r="H28" i="28"/>
  <c r="R25" i="28"/>
  <c r="L25" i="28"/>
  <c r="H25" i="28"/>
  <c r="R22" i="28"/>
  <c r="L22" i="28"/>
  <c r="H22" i="28"/>
  <c r="R19" i="28"/>
  <c r="L19" i="28"/>
  <c r="H19" i="28"/>
  <c r="R16" i="28"/>
  <c r="L16" i="28"/>
  <c r="H16" i="28"/>
  <c r="R13" i="28"/>
  <c r="L13" i="28"/>
  <c r="H13" i="28"/>
  <c r="R10" i="28"/>
  <c r="L10" i="28"/>
  <c r="H10" i="28"/>
</calcChain>
</file>

<file path=xl/sharedStrings.xml><?xml version="1.0" encoding="utf-8"?>
<sst xmlns="http://schemas.openxmlformats.org/spreadsheetml/2006/main" count="491" uniqueCount="96">
  <si>
    <t>新  発</t>
  </si>
  <si>
    <t>10  年</t>
  </si>
  <si>
    <t>為   替</t>
  </si>
  <si>
    <t>平均</t>
  </si>
  <si>
    <t>計</t>
  </si>
  <si>
    <t>円相場</t>
  </si>
  <si>
    <t>最高</t>
    <rPh sb="1" eb="2">
      <t>コウ</t>
    </rPh>
    <phoneticPr fontId="5"/>
  </si>
  <si>
    <t>基準貸付金利</t>
    <rPh sb="0" eb="2">
      <t>キジュン</t>
    </rPh>
    <rPh sb="2" eb="3">
      <t>カ</t>
    </rPh>
    <rPh sb="3" eb="4">
      <t>ツ</t>
    </rPh>
    <rPh sb="4" eb="6">
      <t>キンリ</t>
    </rPh>
    <phoneticPr fontId="5"/>
  </si>
  <si>
    <t>残高</t>
    <rPh sb="0" eb="1">
      <t>ザン</t>
    </rPh>
    <rPh sb="1" eb="2">
      <t>タカ</t>
    </rPh>
    <phoneticPr fontId="5"/>
  </si>
  <si>
    <t>加重</t>
    <phoneticPr fontId="5"/>
  </si>
  <si>
    <t>国債買入</t>
    <rPh sb="0" eb="2">
      <t>コクサイ</t>
    </rPh>
    <rPh sb="2" eb="4">
      <t>カイイレ</t>
    </rPh>
    <phoneticPr fontId="5"/>
  </si>
  <si>
    <t>国庫短期証券買入</t>
    <rPh sb="0" eb="2">
      <t>コッコ</t>
    </rPh>
    <rPh sb="2" eb="4">
      <t>タンキ</t>
    </rPh>
    <rPh sb="4" eb="6">
      <t>ショウケン</t>
    </rPh>
    <rPh sb="6" eb="8">
      <t>カイイレ</t>
    </rPh>
    <phoneticPr fontId="5"/>
  </si>
  <si>
    <t>月中実績</t>
  </si>
  <si>
    <t>月中実績</t>
    <phoneticPr fontId="5"/>
  </si>
  <si>
    <t>月末残高</t>
    <phoneticPr fontId="5"/>
  </si>
  <si>
    <t>月末残高</t>
    <rPh sb="0" eb="2">
      <t>ゲツマツ</t>
    </rPh>
    <rPh sb="2" eb="4">
      <t>ザンダカ</t>
    </rPh>
    <phoneticPr fontId="5"/>
  </si>
  <si>
    <t>―資金需給動向とＯＮレートの推移・主要諸指標　　上田八木短資株式会社―</t>
    <rPh sb="14" eb="16">
      <t>スイイ</t>
    </rPh>
    <rPh sb="17" eb="19">
      <t>シュヨウ</t>
    </rPh>
    <rPh sb="19" eb="20">
      <t>ショ</t>
    </rPh>
    <rPh sb="20" eb="22">
      <t>シヒョウ</t>
    </rPh>
    <rPh sb="24" eb="26">
      <t>ウエダ</t>
    </rPh>
    <rPh sb="26" eb="28">
      <t>ヤギ</t>
    </rPh>
    <rPh sb="28" eb="30">
      <t>タンシ</t>
    </rPh>
    <rPh sb="30" eb="32">
      <t>カブシキ</t>
    </rPh>
    <rPh sb="32" eb="34">
      <t>カイシャ</t>
    </rPh>
    <phoneticPr fontId="5"/>
  </si>
  <si>
    <t>日銀当座預金</t>
    <rPh sb="0" eb="2">
      <t>ニチギン</t>
    </rPh>
    <rPh sb="2" eb="4">
      <t>トウザ</t>
    </rPh>
    <rPh sb="4" eb="6">
      <t>ヨキン</t>
    </rPh>
    <phoneticPr fontId="5"/>
  </si>
  <si>
    <t>日銀準備預金</t>
    <rPh sb="0" eb="2">
      <t>ニチギン</t>
    </rPh>
    <rPh sb="2" eb="4">
      <t>ジュンビ</t>
    </rPh>
    <rPh sb="4" eb="6">
      <t>ヨキン</t>
    </rPh>
    <phoneticPr fontId="5"/>
  </si>
  <si>
    <t>うち</t>
    <phoneticPr fontId="5"/>
  </si>
  <si>
    <t>増減</t>
    <phoneticPr fontId="5"/>
  </si>
  <si>
    <t>銀行券要因</t>
    <rPh sb="3" eb="5">
      <t>ヨウイン</t>
    </rPh>
    <phoneticPr fontId="5"/>
  </si>
  <si>
    <t>財政等要因</t>
    <rPh sb="3" eb="5">
      <t>ヨウイン</t>
    </rPh>
    <phoneticPr fontId="5"/>
  </si>
  <si>
    <t>資金過不足</t>
    <rPh sb="0" eb="2">
      <t>シキン</t>
    </rPh>
    <rPh sb="2" eb="5">
      <t>カフソク</t>
    </rPh>
    <phoneticPr fontId="5"/>
  </si>
  <si>
    <t>貸付</t>
    <rPh sb="0" eb="2">
      <t>カシツケ</t>
    </rPh>
    <phoneticPr fontId="5"/>
  </si>
  <si>
    <t>補完</t>
    <rPh sb="0" eb="2">
      <t>ホカン</t>
    </rPh>
    <phoneticPr fontId="5"/>
  </si>
  <si>
    <t>国債・国庫短期証券・CP・社債・ETF・J-REIT</t>
    <rPh sb="0" eb="2">
      <t>コクサイ</t>
    </rPh>
    <rPh sb="3" eb="5">
      <t>コッコ</t>
    </rPh>
    <rPh sb="5" eb="7">
      <t>タンキ</t>
    </rPh>
    <rPh sb="7" eb="9">
      <t>ショウケン</t>
    </rPh>
    <rPh sb="13" eb="15">
      <t>シャサイ</t>
    </rPh>
    <phoneticPr fontId="5"/>
  </si>
  <si>
    <t>国債現先、国債補完供給、貸出支援基金、等</t>
    <rPh sb="0" eb="2">
      <t>コクサイ</t>
    </rPh>
    <rPh sb="2" eb="3">
      <t>ゲン</t>
    </rPh>
    <rPh sb="3" eb="4">
      <t>サキ</t>
    </rPh>
    <rPh sb="5" eb="7">
      <t>コクサイ</t>
    </rPh>
    <rPh sb="7" eb="9">
      <t>ホカン</t>
    </rPh>
    <rPh sb="9" eb="11">
      <t>キョウキュウ</t>
    </rPh>
    <rPh sb="12" eb="14">
      <t>カシダシ</t>
    </rPh>
    <rPh sb="14" eb="16">
      <t>シエン</t>
    </rPh>
    <rPh sb="16" eb="18">
      <t>キキン</t>
    </rPh>
    <rPh sb="19" eb="20">
      <t>トウ</t>
    </rPh>
    <phoneticPr fontId="5"/>
  </si>
  <si>
    <t>3か月物</t>
    <rPh sb="2" eb="3">
      <t>ゲツ</t>
    </rPh>
    <rPh sb="3" eb="4">
      <t>モノ</t>
    </rPh>
    <phoneticPr fontId="5"/>
  </si>
  <si>
    <t>TIBOR</t>
    <phoneticPr fontId="5"/>
  </si>
  <si>
    <t>積み終了先</t>
    <rPh sb="0" eb="1">
      <t>ツ</t>
    </rPh>
    <rPh sb="2" eb="4">
      <t>シュウリョウ</t>
    </rPh>
    <rPh sb="4" eb="5">
      <t>サキ</t>
    </rPh>
    <phoneticPr fontId="5"/>
  </si>
  <si>
    <t>％（2008. 12.19～）</t>
    <phoneticPr fontId="5"/>
  </si>
  <si>
    <t>短期プライム</t>
    <phoneticPr fontId="5"/>
  </si>
  <si>
    <t>長期プライム</t>
    <phoneticPr fontId="5"/>
  </si>
  <si>
    <t>Ｕ Ｅ Ｄ Ａ   Ｙ Ａ Ｇ Ｉ     Ｍ Ｏ Ｎ Ｔ Ｈ Ｌ Ｙ     Ｄ Ａ Ｔ Ａ</t>
    <phoneticPr fontId="5"/>
  </si>
  <si>
    <t>計</t>
    <phoneticPr fontId="5"/>
  </si>
  <si>
    <t>月中平均</t>
    <rPh sb="2" eb="4">
      <t>ヘイキン</t>
    </rPh>
    <phoneticPr fontId="5"/>
  </si>
  <si>
    <t>（営業日ベース）</t>
    <rPh sb="1" eb="4">
      <t>エイギョウビ</t>
    </rPh>
    <phoneticPr fontId="5"/>
  </si>
  <si>
    <t>（暦日ベース）</t>
    <rPh sb="1" eb="3">
      <t>レキジツ</t>
    </rPh>
    <phoneticPr fontId="5"/>
  </si>
  <si>
    <t>無担保コールＯＮ　　注1）</t>
    <rPh sb="0" eb="3">
      <t>ムタンポ</t>
    </rPh>
    <rPh sb="10" eb="11">
      <t>チュウ</t>
    </rPh>
    <phoneticPr fontId="5"/>
  </si>
  <si>
    <t>資　金　過　不　足　　注2）</t>
    <rPh sb="11" eb="12">
      <t>チュウ</t>
    </rPh>
    <phoneticPr fontId="5"/>
  </si>
  <si>
    <t>オ　ペ　エ　ン　ド　　注2）</t>
    <rPh sb="11" eb="12">
      <t>チュウ</t>
    </rPh>
    <phoneticPr fontId="5"/>
  </si>
  <si>
    <t>オ　ペ　ス　タ　ー　ト　　注2）</t>
    <rPh sb="13" eb="14">
      <t>チュウ</t>
    </rPh>
    <phoneticPr fontId="5"/>
  </si>
  <si>
    <t>日銀当座預金・準備預金　　注2）</t>
    <rPh sb="0" eb="2">
      <t>ニチギン</t>
    </rPh>
    <rPh sb="2" eb="4">
      <t>トウザ</t>
    </rPh>
    <rPh sb="4" eb="6">
      <t>ヨキン</t>
    </rPh>
    <rPh sb="13" eb="14">
      <t>チュウ</t>
    </rPh>
    <phoneticPr fontId="5"/>
  </si>
  <si>
    <t>3か月物　注5）</t>
    <rPh sb="2" eb="3">
      <t>ゲツ</t>
    </rPh>
    <rPh sb="3" eb="4">
      <t>モノ</t>
    </rPh>
    <rPh sb="5" eb="6">
      <t>チュウ</t>
    </rPh>
    <phoneticPr fontId="5"/>
  </si>
  <si>
    <t>新発TDB</t>
    <rPh sb="0" eb="2">
      <t>シンパツ</t>
    </rPh>
    <phoneticPr fontId="5"/>
  </si>
  <si>
    <t>注1）速報ベース、日本銀行金融市場局</t>
    <rPh sb="0" eb="1">
      <t>チュウ</t>
    </rPh>
    <rPh sb="3" eb="5">
      <t>ソクホウ</t>
    </rPh>
    <rPh sb="9" eb="11">
      <t>ニホン</t>
    </rPh>
    <rPh sb="11" eb="13">
      <t>ギンコウ</t>
    </rPh>
    <rPh sb="13" eb="15">
      <t>キンユウ</t>
    </rPh>
    <rPh sb="15" eb="17">
      <t>シジョウ</t>
    </rPh>
    <rPh sb="17" eb="18">
      <t>キョク</t>
    </rPh>
    <phoneticPr fontId="5"/>
  </si>
  <si>
    <t>注2）速報ベース、日本銀行金融市場局</t>
    <rPh sb="3" eb="5">
      <t>ソクホウ</t>
    </rPh>
    <rPh sb="9" eb="11">
      <t>ニホン</t>
    </rPh>
    <rPh sb="11" eb="13">
      <t>ギンコウ</t>
    </rPh>
    <rPh sb="13" eb="15">
      <t>キンユウ</t>
    </rPh>
    <rPh sb="15" eb="17">
      <t>シジョウ</t>
    </rPh>
    <rPh sb="17" eb="18">
      <t>キョク</t>
    </rPh>
    <phoneticPr fontId="5"/>
  </si>
  <si>
    <t>東京レポレート</t>
    <rPh sb="0" eb="2">
      <t>トウキョウ</t>
    </rPh>
    <phoneticPr fontId="5"/>
  </si>
  <si>
    <t>TN</t>
    <phoneticPr fontId="5"/>
  </si>
  <si>
    <t>最低</t>
    <rPh sb="0" eb="2">
      <t>サイテイ</t>
    </rPh>
    <phoneticPr fontId="5"/>
  </si>
  <si>
    <t>注3）</t>
  </si>
  <si>
    <t>注3）日本証券業協会</t>
    <rPh sb="3" eb="5">
      <t>ニホン</t>
    </rPh>
    <rPh sb="5" eb="8">
      <t>ショウケンギョウ</t>
    </rPh>
    <rPh sb="8" eb="10">
      <t>キョウカイ</t>
    </rPh>
    <phoneticPr fontId="5"/>
  </si>
  <si>
    <t>注6）中心限月の清算値（金利換算値）、東京金融取引所</t>
    <rPh sb="8" eb="10">
      <t>セイサン</t>
    </rPh>
    <rPh sb="10" eb="11">
      <t>チ</t>
    </rPh>
    <rPh sb="19" eb="21">
      <t>トウキョウ</t>
    </rPh>
    <rPh sb="21" eb="23">
      <t>キンユウ</t>
    </rPh>
    <rPh sb="23" eb="25">
      <t>トリヒキ</t>
    </rPh>
    <rPh sb="25" eb="26">
      <t>ジョ</t>
    </rPh>
    <phoneticPr fontId="5"/>
  </si>
  <si>
    <t>注4）</t>
    <rPh sb="0" eb="1">
      <t>チュウ</t>
    </rPh>
    <phoneticPr fontId="5"/>
  </si>
  <si>
    <t>共通担保資金供給</t>
    <rPh sb="0" eb="2">
      <t>キョウツウ</t>
    </rPh>
    <rPh sb="2" eb="4">
      <t>タンポ</t>
    </rPh>
    <rPh sb="4" eb="6">
      <t>シキン</t>
    </rPh>
    <rPh sb="6" eb="8">
      <t>キョウキュウ</t>
    </rPh>
    <phoneticPr fontId="5"/>
  </si>
  <si>
    <t>水</t>
    <rPh sb="0" eb="1">
      <t>スイ</t>
    </rPh>
    <phoneticPr fontId="5"/>
  </si>
  <si>
    <t>木</t>
    <rPh sb="0" eb="1">
      <t>モク</t>
    </rPh>
    <phoneticPr fontId="5"/>
  </si>
  <si>
    <t>金</t>
    <rPh sb="0" eb="1">
      <t>キン</t>
    </rPh>
    <phoneticPr fontId="5"/>
  </si>
  <si>
    <t>火</t>
    <rPh sb="0" eb="1">
      <t>カ</t>
    </rPh>
    <phoneticPr fontId="5"/>
  </si>
  <si>
    <t>月</t>
    <rPh sb="0" eb="1">
      <t>ゲツ</t>
    </rPh>
    <phoneticPr fontId="5"/>
  </si>
  <si>
    <t>国債補完供給</t>
  </si>
  <si>
    <t>国債買入</t>
  </si>
  <si>
    <t>共通担保(全店)</t>
  </si>
  <si>
    <t>CP等買入</t>
  </si>
  <si>
    <t>社債等買入</t>
  </si>
  <si>
    <t>TONA</t>
    <phoneticPr fontId="5"/>
  </si>
  <si>
    <t>金利先物</t>
    <phoneticPr fontId="5"/>
  </si>
  <si>
    <t>国  債　注8）</t>
    <rPh sb="5" eb="6">
      <t>チュウ</t>
    </rPh>
    <phoneticPr fontId="5"/>
  </si>
  <si>
    <t>注9）</t>
    <rPh sb="0" eb="1">
      <t>チュウ</t>
    </rPh>
    <phoneticPr fontId="5"/>
  </si>
  <si>
    <t>注9）上段は高値、下段は安値、日本銀行金融市場局</t>
    <rPh sb="3" eb="5">
      <t>ジョウダン</t>
    </rPh>
    <rPh sb="4" eb="6">
      <t>タカネ</t>
    </rPh>
    <rPh sb="7" eb="9">
      <t>ゲダン</t>
    </rPh>
    <rPh sb="10" eb="12">
      <t>ヤスネ</t>
    </rPh>
    <rPh sb="13" eb="15">
      <t>ニホン</t>
    </rPh>
    <rPh sb="15" eb="17">
      <t>ギンコウ</t>
    </rPh>
    <rPh sb="17" eb="19">
      <t>キンユウ</t>
    </rPh>
    <rPh sb="19" eb="21">
      <t>シジョウ</t>
    </rPh>
    <rPh sb="21" eb="22">
      <t>キョク</t>
    </rPh>
    <phoneticPr fontId="5"/>
  </si>
  <si>
    <t>注8）複利ベース、日本証券業協会</t>
    <rPh sb="3" eb="5">
      <t>フクリ</t>
    </rPh>
    <rPh sb="7" eb="9">
      <t>ニホン</t>
    </rPh>
    <rPh sb="9" eb="12">
      <t>ショウケンギョウ</t>
    </rPh>
    <rPh sb="12" eb="14">
      <t>キョウカイ</t>
    </rPh>
    <phoneticPr fontId="5"/>
  </si>
  <si>
    <t>注7）中心限月の清算値（金利換算値）、大阪取引所</t>
    <rPh sb="8" eb="10">
      <t>セイサン</t>
    </rPh>
    <rPh sb="10" eb="11">
      <t>チ</t>
    </rPh>
    <rPh sb="19" eb="24">
      <t>オオサカトリヒキジョ</t>
    </rPh>
    <phoneticPr fontId="5"/>
  </si>
  <si>
    <t>TFX　注6）</t>
    <rPh sb="4" eb="5">
      <t>チュウ</t>
    </rPh>
    <phoneticPr fontId="5"/>
  </si>
  <si>
    <t>OSE　注7）</t>
    <rPh sb="4" eb="5">
      <t>チュウ</t>
    </rPh>
    <phoneticPr fontId="5"/>
  </si>
  <si>
    <t>金利先物3か月物</t>
    <rPh sb="6" eb="8">
      <t>ゲツモノ</t>
    </rPh>
    <phoneticPr fontId="5"/>
  </si>
  <si>
    <t>％（2024.   8. 1～）</t>
    <phoneticPr fontId="5"/>
  </si>
  <si>
    <t>％（2024.9.2～）</t>
    <phoneticPr fontId="5"/>
  </si>
  <si>
    <t>＜2025年1月＞</t>
    <rPh sb="5" eb="6">
      <t>ネン</t>
    </rPh>
    <phoneticPr fontId="5"/>
  </si>
  <si>
    <t>日本円</t>
    <rPh sb="0" eb="2">
      <t>ニホン</t>
    </rPh>
    <rPh sb="2" eb="3">
      <t>エン</t>
    </rPh>
    <phoneticPr fontId="5"/>
  </si>
  <si>
    <t>気候変動対応</t>
  </si>
  <si>
    <t>％（2025.1.10～）</t>
    <phoneticPr fontId="5"/>
  </si>
  <si>
    <t>％（2025.   1.27～）</t>
    <phoneticPr fontId="5"/>
  </si>
  <si>
    <t>注4）TDB1277、1278、1280、1282、1283回債、日本証券業協会</t>
    <rPh sb="30" eb="32">
      <t>カイサイ</t>
    </rPh>
    <rPh sb="33" eb="38">
      <t>ニホンショウケンギョウ</t>
    </rPh>
    <rPh sb="38" eb="40">
      <t>キョウカイ</t>
    </rPh>
    <phoneticPr fontId="5"/>
  </si>
  <si>
    <t>注5）東京銀行間取引金利（365日ベース）、全銀協TIBOR運営機関</t>
    <phoneticPr fontId="5"/>
  </si>
  <si>
    <t>＜2025年2月＞</t>
    <rPh sb="5" eb="6">
      <t>ネン</t>
    </rPh>
    <phoneticPr fontId="5"/>
  </si>
  <si>
    <t>被災地金融機関支援</t>
  </si>
  <si>
    <t>火</t>
    <rPh sb="0" eb="1">
      <t>ヒ</t>
    </rPh>
    <phoneticPr fontId="5"/>
  </si>
  <si>
    <t>％（2025.2.12～）</t>
    <phoneticPr fontId="5"/>
  </si>
  <si>
    <t>注4）TDB1284、1286、1287、1289回債、日本証券業協会</t>
    <rPh sb="25" eb="27">
      <t>カイサイ</t>
    </rPh>
    <rPh sb="28" eb="33">
      <t>ニホンショウケンギョウ</t>
    </rPh>
    <rPh sb="33" eb="35">
      <t>キョウカイ</t>
    </rPh>
    <phoneticPr fontId="5"/>
  </si>
  <si>
    <t>＜2025年3月＞</t>
    <rPh sb="5" eb="6">
      <t>ネン</t>
    </rPh>
    <phoneticPr fontId="5"/>
  </si>
  <si>
    <t>成長基盤強化支援</t>
  </si>
  <si>
    <t>貸出増加支援</t>
  </si>
  <si>
    <t>％（2025.3.3～）</t>
    <phoneticPr fontId="5"/>
  </si>
  <si>
    <t>％（2025.3.11～）</t>
    <phoneticPr fontId="5"/>
  </si>
  <si>
    <t>注4）TDB1290、1292、1293、1295、1296回債、日本証券業協会</t>
    <rPh sb="30" eb="32">
      <t>カイサイ</t>
    </rPh>
    <rPh sb="33" eb="38">
      <t>ニホンショウケンギョウ</t>
    </rPh>
    <rPh sb="38" eb="40">
      <t>キョウカイ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</si>
</sst>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76" formatCode="_(* #,##0_);_(* \(#,##0\);_(* &quot;-&quot;_);_(@_)"/>
    <numFmt numFmtId="177" formatCode="#,##0;&quot;△ &quot;#,##0"/>
    <numFmt numFmtId="178" formatCode="0.00_ "/>
    <numFmt numFmtId="179" formatCode="0.000_ "/>
    <numFmt numFmtId="180" formatCode="&quot;＋ &quot;#,##0;&quot;△ &quot;#,##0"/>
    <numFmt numFmtId="181" formatCode="0.00\ \ \ "/>
    <numFmt numFmtId="182" formatCode="0.000\ \ \ "/>
    <numFmt numFmtId="183" formatCode="0.00&quot;％&quot;"/>
    <numFmt numFmtId="184" formatCode="0.000;&quot;△ &quot;0.000"/>
    <numFmt numFmtId="185" formatCode="&quot;＋ &quot;#,##0;&quot;△ &quot;#,##0\ \ "/>
    <numFmt numFmtId="186" formatCode="0.000&quot;％&quot;"/>
    <numFmt numFmtId="187" formatCode="0.000;&quot;▲ &quot;0.000"/>
    <numFmt numFmtId="188" formatCode="0.0000;&quot;▲ &quot;0.0000"/>
    <numFmt numFmtId="189" formatCode="&quot;＋ &quot;#,##0;&quot;▲ &quot;#,##0"/>
    <numFmt numFmtId="190" formatCode="&quot;＋ &quot;#,##0;&quot;▲ &quot;#,##0\ \ "/>
    <numFmt numFmtId="191" formatCode="0.00000;&quot;▲ &quot;0.00000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明朝"/>
      <family val="1"/>
      <charset val="128"/>
    </font>
    <font>
      <b/>
      <sz val="20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2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6"/>
      <color theme="1" tint="4.9989318521683403E-2"/>
      <name val="ＭＳ Ｐ明朝"/>
      <family val="1"/>
      <charset val="128"/>
    </font>
    <font>
      <sz val="11"/>
      <color theme="1" tint="4.9989318521683403E-2"/>
      <name val="ＭＳ Ｐ明朝"/>
      <family val="1"/>
      <charset val="128"/>
    </font>
    <font>
      <sz val="11"/>
      <color theme="1" tint="4.9989318521683403E-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19">
    <xf numFmtId="0" fontId="0" fillId="0" borderId="0" xfId="0"/>
    <xf numFmtId="0" fontId="0" fillId="2" borderId="0" xfId="0" applyFill="1"/>
    <xf numFmtId="0" fontId="2" fillId="2" borderId="0" xfId="0" applyFont="1" applyFill="1"/>
    <xf numFmtId="0" fontId="4" fillId="2" borderId="0" xfId="0" applyFont="1" applyFill="1"/>
    <xf numFmtId="180" fontId="3" fillId="2" borderId="0" xfId="0" applyNumberFormat="1" applyFont="1" applyFill="1"/>
    <xf numFmtId="0" fontId="3" fillId="2" borderId="0" xfId="0" applyFont="1" applyFill="1" applyAlignment="1">
      <alignment horizontal="center"/>
    </xf>
    <xf numFmtId="0" fontId="4" fillId="2" borderId="0" xfId="0" quotePrefix="1" applyFont="1" applyFill="1"/>
    <xf numFmtId="187" fontId="0" fillId="2" borderId="0" xfId="0" applyNumberFormat="1" applyFill="1" applyAlignment="1">
      <alignment horizontal="center"/>
    </xf>
    <xf numFmtId="187" fontId="0" fillId="2" borderId="0" xfId="0" applyNumberFormat="1" applyFill="1"/>
    <xf numFmtId="187" fontId="1" fillId="2" borderId="0" xfId="0" applyNumberFormat="1" applyFont="1" applyFill="1"/>
    <xf numFmtId="0" fontId="0" fillId="2" borderId="0" xfId="0" applyFill="1" applyAlignment="1">
      <alignment horizontal="center"/>
    </xf>
    <xf numFmtId="0" fontId="6" fillId="2" borderId="0" xfId="0" applyFont="1" applyFill="1"/>
    <xf numFmtId="0" fontId="1" fillId="2" borderId="0" xfId="0" applyFont="1" applyFill="1"/>
    <xf numFmtId="187" fontId="1" fillId="2" borderId="0" xfId="0" applyNumberFormat="1" applyFont="1" applyFill="1" applyAlignment="1">
      <alignment horizontal="center"/>
    </xf>
    <xf numFmtId="187" fontId="0" fillId="2" borderId="0" xfId="0" applyNumberFormat="1" applyFill="1" applyAlignment="1">
      <alignment horizontal="right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8" fillId="2" borderId="0" xfId="0" applyFont="1" applyFill="1"/>
    <xf numFmtId="187" fontId="7" fillId="2" borderId="0" xfId="0" applyNumberFormat="1" applyFont="1" applyFill="1" applyAlignment="1">
      <alignment horizontal="center"/>
    </xf>
    <xf numFmtId="191" fontId="7" fillId="2" borderId="0" xfId="0" applyNumberFormat="1" applyFont="1" applyFill="1"/>
    <xf numFmtId="187" fontId="7" fillId="2" borderId="0" xfId="0" applyNumberFormat="1" applyFont="1" applyFill="1"/>
    <xf numFmtId="187" fontId="7" fillId="2" borderId="0" xfId="0" applyNumberFormat="1" applyFont="1" applyFill="1" applyAlignment="1">
      <alignment horizontal="right"/>
    </xf>
    <xf numFmtId="0" fontId="7" fillId="2" borderId="0" xfId="0" applyFont="1" applyFill="1" applyAlignment="1">
      <alignment horizontal="right"/>
    </xf>
    <xf numFmtId="0" fontId="8" fillId="2" borderId="1" xfId="0" applyFont="1" applyFill="1" applyBorder="1" applyAlignment="1">
      <alignment horizontal="centerContinuous"/>
    </xf>
    <xf numFmtId="0" fontId="8" fillId="2" borderId="2" xfId="0" applyFont="1" applyFill="1" applyBorder="1" applyAlignment="1">
      <alignment horizontal="centerContinuous"/>
    </xf>
    <xf numFmtId="0" fontId="8" fillId="2" borderId="40" xfId="0" applyFont="1" applyFill="1" applyBorder="1" applyAlignment="1">
      <alignment horizontal="centerContinuous"/>
    </xf>
    <xf numFmtId="187" fontId="8" fillId="2" borderId="40" xfId="0" applyNumberFormat="1" applyFont="1" applyFill="1" applyBorder="1" applyAlignment="1">
      <alignment horizontal="center"/>
    </xf>
    <xf numFmtId="191" fontId="8" fillId="2" borderId="40" xfId="0" applyNumberFormat="1" applyFont="1" applyFill="1" applyBorder="1" applyAlignment="1">
      <alignment horizontal="center"/>
    </xf>
    <xf numFmtId="187" fontId="8" fillId="2" borderId="35" xfId="0" applyNumberFormat="1" applyFont="1" applyFill="1" applyBorder="1" applyAlignment="1">
      <alignment horizontal="centerContinuous"/>
    </xf>
    <xf numFmtId="0" fontId="8" fillId="2" borderId="20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37" xfId="0" applyFont="1" applyFill="1" applyBorder="1" applyAlignment="1">
      <alignment horizontal="center"/>
    </xf>
    <xf numFmtId="0" fontId="8" fillId="2" borderId="4" xfId="0" applyFont="1" applyFill="1" applyBorder="1"/>
    <xf numFmtId="0" fontId="8" fillId="2" borderId="3" xfId="0" applyFont="1" applyFill="1" applyBorder="1"/>
    <xf numFmtId="0" fontId="8" fillId="2" borderId="5" xfId="0" applyFont="1" applyFill="1" applyBorder="1" applyAlignment="1">
      <alignment horizontal="centerContinuous"/>
    </xf>
    <xf numFmtId="0" fontId="8" fillId="2" borderId="6" xfId="0" applyFont="1" applyFill="1" applyBorder="1" applyAlignment="1">
      <alignment horizontal="centerContinuous"/>
    </xf>
    <xf numFmtId="0" fontId="8" fillId="2" borderId="4" xfId="0" applyFont="1" applyFill="1" applyBorder="1" applyAlignment="1">
      <alignment horizontal="center"/>
    </xf>
    <xf numFmtId="0" fontId="8" fillId="2" borderId="28" xfId="0" applyFont="1" applyFill="1" applyBorder="1"/>
    <xf numFmtId="0" fontId="8" fillId="2" borderId="0" xfId="0" applyFont="1" applyFill="1" applyAlignment="1">
      <alignment horizontal="centerContinuous"/>
    </xf>
    <xf numFmtId="0" fontId="8" fillId="2" borderId="4" xfId="0" applyFont="1" applyFill="1" applyBorder="1" applyAlignment="1">
      <alignment horizontal="centerContinuous"/>
    </xf>
    <xf numFmtId="0" fontId="8" fillId="2" borderId="41" xfId="0" applyFont="1" applyFill="1" applyBorder="1" applyAlignment="1">
      <alignment horizontal="center"/>
    </xf>
    <xf numFmtId="187" fontId="8" fillId="2" borderId="41" xfId="0" applyNumberFormat="1" applyFont="1" applyFill="1" applyBorder="1" applyAlignment="1">
      <alignment horizontal="center"/>
    </xf>
    <xf numFmtId="191" fontId="8" fillId="2" borderId="4" xfId="0" applyNumberFormat="1" applyFont="1" applyFill="1" applyBorder="1" applyAlignment="1">
      <alignment horizontal="center"/>
    </xf>
    <xf numFmtId="187" fontId="8" fillId="2" borderId="3" xfId="0" applyNumberFormat="1" applyFont="1" applyFill="1" applyBorder="1" applyAlignment="1">
      <alignment horizontal="centerContinuous"/>
    </xf>
    <xf numFmtId="0" fontId="8" fillId="2" borderId="21" xfId="0" quotePrefix="1" applyFont="1" applyFill="1" applyBorder="1" applyAlignment="1">
      <alignment horizontal="center"/>
    </xf>
    <xf numFmtId="0" fontId="8" fillId="2" borderId="33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Continuous"/>
    </xf>
    <xf numFmtId="0" fontId="8" fillId="2" borderId="9" xfId="0" applyFont="1" applyFill="1" applyBorder="1" applyAlignment="1">
      <alignment horizontal="centerContinuous"/>
    </xf>
    <xf numFmtId="0" fontId="8" fillId="2" borderId="38" xfId="0" applyFont="1" applyFill="1" applyBorder="1" applyAlignment="1">
      <alignment horizontal="center"/>
    </xf>
    <xf numFmtId="187" fontId="8" fillId="2" borderId="38" xfId="0" applyNumberFormat="1" applyFont="1" applyFill="1" applyBorder="1" applyAlignment="1">
      <alignment horizontal="center"/>
    </xf>
    <xf numFmtId="191" fontId="8" fillId="2" borderId="38" xfId="0" applyNumberFormat="1" applyFont="1" applyFill="1" applyBorder="1" applyAlignment="1">
      <alignment horizontal="center"/>
    </xf>
    <xf numFmtId="187" fontId="8" fillId="2" borderId="22" xfId="0" applyNumberFormat="1" applyFont="1" applyFill="1" applyBorder="1" applyAlignment="1">
      <alignment horizontal="center"/>
    </xf>
    <xf numFmtId="188" fontId="8" fillId="2" borderId="7" xfId="0" applyNumberFormat="1" applyFont="1" applyFill="1" applyBorder="1" applyAlignment="1">
      <alignment horizontal="center"/>
    </xf>
    <xf numFmtId="187" fontId="8" fillId="2" borderId="7" xfId="0" applyNumberFormat="1" applyFont="1" applyFill="1" applyBorder="1" applyAlignment="1">
      <alignment horizontal="centerContinuous"/>
    </xf>
    <xf numFmtId="0" fontId="8" fillId="2" borderId="23" xfId="0" applyFont="1" applyFill="1" applyBorder="1" applyAlignment="1">
      <alignment horizontal="center"/>
    </xf>
    <xf numFmtId="179" fontId="2" fillId="2" borderId="34" xfId="0" applyNumberFormat="1" applyFont="1" applyFill="1" applyBorder="1" applyAlignment="1">
      <alignment horizontal="center"/>
    </xf>
    <xf numFmtId="179" fontId="8" fillId="2" borderId="0" xfId="0" applyNumberFormat="1" applyFont="1" applyFill="1" applyAlignment="1">
      <alignment horizontal="center"/>
    </xf>
    <xf numFmtId="187" fontId="8" fillId="2" borderId="36" xfId="0" applyNumberFormat="1" applyFont="1" applyFill="1" applyBorder="1" applyAlignment="1">
      <alignment horizontal="center"/>
    </xf>
    <xf numFmtId="180" fontId="13" fillId="2" borderId="4" xfId="0" applyNumberFormat="1" applyFont="1" applyFill="1" applyBorder="1"/>
    <xf numFmtId="0" fontId="13" fillId="2" borderId="3" xfId="0" applyFont="1" applyFill="1" applyBorder="1"/>
    <xf numFmtId="180" fontId="12" fillId="2" borderId="21" xfId="0" applyNumberFormat="1" applyFont="1" applyFill="1" applyBorder="1" applyAlignment="1">
      <alignment horizontal="center"/>
    </xf>
    <xf numFmtId="180" fontId="12" fillId="2" borderId="28" xfId="0" applyNumberFormat="1" applyFont="1" applyFill="1" applyBorder="1" applyAlignment="1">
      <alignment horizontal="center"/>
    </xf>
    <xf numFmtId="189" fontId="13" fillId="2" borderId="4" xfId="0" applyNumberFormat="1" applyFont="1" applyFill="1" applyBorder="1"/>
    <xf numFmtId="180" fontId="13" fillId="2" borderId="36" xfId="0" applyNumberFormat="1" applyFont="1" applyFill="1" applyBorder="1"/>
    <xf numFmtId="177" fontId="13" fillId="2" borderId="4" xfId="0" applyNumberFormat="1" applyFont="1" applyFill="1" applyBorder="1" applyAlignment="1">
      <alignment horizontal="center"/>
    </xf>
    <xf numFmtId="38" fontId="13" fillId="2" borderId="4" xfId="2" applyFont="1" applyFill="1" applyBorder="1" applyAlignment="1">
      <alignment horizontal="center"/>
    </xf>
    <xf numFmtId="176" fontId="2" fillId="2" borderId="4" xfId="0" applyNumberFormat="1" applyFont="1" applyFill="1" applyBorder="1"/>
    <xf numFmtId="176" fontId="2" fillId="2" borderId="0" xfId="0" applyNumberFormat="1" applyFont="1" applyFill="1" applyAlignment="1">
      <alignment horizontal="right"/>
    </xf>
    <xf numFmtId="187" fontId="2" fillId="2" borderId="41" xfId="0" applyNumberFormat="1" applyFont="1" applyFill="1" applyBorder="1" applyAlignment="1">
      <alignment horizontal="center"/>
    </xf>
    <xf numFmtId="191" fontId="2" fillId="2" borderId="41" xfId="0" applyNumberFormat="1" applyFont="1" applyFill="1" applyBorder="1" applyAlignment="1">
      <alignment horizontal="center"/>
    </xf>
    <xf numFmtId="187" fontId="2" fillId="2" borderId="21" xfId="0" applyNumberFormat="1" applyFont="1" applyFill="1" applyBorder="1" applyAlignment="1">
      <alignment horizontal="center"/>
    </xf>
    <xf numFmtId="188" fontId="2" fillId="2" borderId="3" xfId="0" applyNumberFormat="1" applyFont="1" applyFill="1" applyBorder="1" applyAlignment="1">
      <alignment horizontal="center"/>
    </xf>
    <xf numFmtId="187" fontId="2" fillId="2" borderId="3" xfId="0" applyNumberFormat="1" applyFont="1" applyFill="1" applyBorder="1" applyAlignment="1">
      <alignment horizontal="center"/>
    </xf>
    <xf numFmtId="2" fontId="12" fillId="2" borderId="21" xfId="0" applyNumberFormat="1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187" fontId="2" fillId="2" borderId="33" xfId="0" applyNumberFormat="1" applyFont="1" applyFill="1" applyBorder="1" applyAlignment="1">
      <alignment horizontal="center"/>
    </xf>
    <xf numFmtId="187" fontId="11" fillId="2" borderId="47" xfId="0" applyNumberFormat="1" applyFont="1" applyFill="1" applyBorder="1" applyAlignment="1">
      <alignment horizontal="center"/>
    </xf>
    <xf numFmtId="187" fontId="11" fillId="2" borderId="24" xfId="0" applyNumberFormat="1" applyFont="1" applyFill="1" applyBorder="1" applyAlignment="1">
      <alignment horizontal="center"/>
    </xf>
    <xf numFmtId="189" fontId="13" fillId="2" borderId="9" xfId="0" applyNumberFormat="1" applyFont="1" applyFill="1" applyBorder="1"/>
    <xf numFmtId="189" fontId="13" fillId="2" borderId="7" xfId="0" applyNumberFormat="1" applyFont="1" applyFill="1" applyBorder="1"/>
    <xf numFmtId="180" fontId="12" fillId="2" borderId="22" xfId="0" applyNumberFormat="1" applyFont="1" applyFill="1" applyBorder="1" applyAlignment="1">
      <alignment horizontal="center"/>
    </xf>
    <xf numFmtId="180" fontId="12" fillId="2" borderId="11" xfId="0" applyNumberFormat="1" applyFont="1" applyFill="1" applyBorder="1" applyAlignment="1">
      <alignment horizontal="center"/>
    </xf>
    <xf numFmtId="180" fontId="8" fillId="2" borderId="22" xfId="0" applyNumberFormat="1" applyFont="1" applyFill="1" applyBorder="1" applyAlignment="1">
      <alignment horizontal="center"/>
    </xf>
    <xf numFmtId="189" fontId="13" fillId="2" borderId="24" xfId="0" applyNumberFormat="1" applyFont="1" applyFill="1" applyBorder="1"/>
    <xf numFmtId="189" fontId="13" fillId="2" borderId="10" xfId="0" applyNumberFormat="1" applyFont="1" applyFill="1" applyBorder="1"/>
    <xf numFmtId="176" fontId="2" fillId="2" borderId="9" xfId="0" applyNumberFormat="1" applyFont="1" applyFill="1" applyBorder="1"/>
    <xf numFmtId="176" fontId="2" fillId="2" borderId="9" xfId="0" applyNumberFormat="1" applyFont="1" applyFill="1" applyBorder="1" applyAlignment="1">
      <alignment horizontal="right"/>
    </xf>
    <xf numFmtId="176" fontId="2" fillId="2" borderId="8" xfId="0" applyNumberFormat="1" applyFont="1" applyFill="1" applyBorder="1" applyAlignment="1">
      <alignment horizontal="right"/>
    </xf>
    <xf numFmtId="187" fontId="2" fillId="2" borderId="38" xfId="0" applyNumberFormat="1" applyFont="1" applyFill="1" applyBorder="1" applyAlignment="1">
      <alignment horizontal="center"/>
    </xf>
    <xf numFmtId="191" fontId="2" fillId="2" borderId="38" xfId="0" applyNumberFormat="1" applyFont="1" applyFill="1" applyBorder="1" applyAlignment="1">
      <alignment horizontal="center"/>
    </xf>
    <xf numFmtId="187" fontId="2" fillId="2" borderId="22" xfId="0" applyNumberFormat="1" applyFont="1" applyFill="1" applyBorder="1" applyAlignment="1">
      <alignment horizontal="center"/>
    </xf>
    <xf numFmtId="188" fontId="2" fillId="2" borderId="7" xfId="0" applyNumberFormat="1" applyFont="1" applyFill="1" applyBorder="1" applyAlignment="1">
      <alignment horizontal="center"/>
    </xf>
    <xf numFmtId="187" fontId="2" fillId="2" borderId="7" xfId="0" applyNumberFormat="1" applyFont="1" applyFill="1" applyBorder="1" applyAlignment="1">
      <alignment horizontal="center"/>
    </xf>
    <xf numFmtId="2" fontId="12" fillId="2" borderId="22" xfId="0" applyNumberFormat="1" applyFont="1" applyFill="1" applyBorder="1" applyAlignment="1">
      <alignment horizontal="center"/>
    </xf>
    <xf numFmtId="187" fontId="2" fillId="2" borderId="40" xfId="0" applyNumberFormat="1" applyFont="1" applyFill="1" applyBorder="1" applyAlignment="1">
      <alignment horizontal="center"/>
    </xf>
    <xf numFmtId="191" fontId="2" fillId="2" borderId="40" xfId="0" applyNumberFormat="1" applyFont="1" applyFill="1" applyBorder="1" applyAlignment="1">
      <alignment horizontal="center"/>
    </xf>
    <xf numFmtId="176" fontId="2" fillId="2" borderId="4" xfId="0" applyNumberFormat="1" applyFont="1" applyFill="1" applyBorder="1" applyAlignment="1">
      <alignment horizontal="right"/>
    </xf>
    <xf numFmtId="187" fontId="2" fillId="2" borderId="34" xfId="0" applyNumberFormat="1" applyFont="1" applyFill="1" applyBorder="1" applyAlignment="1">
      <alignment horizontal="center"/>
    </xf>
    <xf numFmtId="187" fontId="11" fillId="2" borderId="0" xfId="0" applyNumberFormat="1" applyFont="1" applyFill="1" applyAlignment="1">
      <alignment horizontal="center"/>
    </xf>
    <xf numFmtId="187" fontId="11" fillId="2" borderId="36" xfId="0" applyNumberFormat="1" applyFont="1" applyFill="1" applyBorder="1" applyAlignment="1">
      <alignment horizontal="center"/>
    </xf>
    <xf numFmtId="189" fontId="13" fillId="2" borderId="3" xfId="0" applyNumberFormat="1" applyFont="1" applyFill="1" applyBorder="1"/>
    <xf numFmtId="189" fontId="13" fillId="2" borderId="36" xfId="0" applyNumberFormat="1" applyFont="1" applyFill="1" applyBorder="1"/>
    <xf numFmtId="180" fontId="8" fillId="2" borderId="4" xfId="0" applyNumberFormat="1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38" fontId="13" fillId="2" borderId="6" xfId="2" applyFont="1" applyFill="1" applyBorder="1" applyAlignment="1">
      <alignment horizontal="center"/>
    </xf>
    <xf numFmtId="176" fontId="2" fillId="2" borderId="6" xfId="0" applyNumberFormat="1" applyFont="1" applyFill="1" applyBorder="1"/>
    <xf numFmtId="176" fontId="2" fillId="2" borderId="6" xfId="0" applyNumberFormat="1" applyFont="1" applyFill="1" applyBorder="1" applyAlignment="1">
      <alignment horizontal="right"/>
    </xf>
    <xf numFmtId="176" fontId="2" fillId="2" borderId="15" xfId="0" applyNumberFormat="1" applyFont="1" applyFill="1" applyBorder="1" applyAlignment="1">
      <alignment horizontal="right"/>
    </xf>
    <xf numFmtId="187" fontId="2" fillId="2" borderId="20" xfId="0" applyNumberFormat="1" applyFont="1" applyFill="1" applyBorder="1" applyAlignment="1">
      <alignment horizontal="center"/>
    </xf>
    <xf numFmtId="188" fontId="2" fillId="2" borderId="35" xfId="0" applyNumberFormat="1" applyFont="1" applyFill="1" applyBorder="1" applyAlignment="1">
      <alignment horizontal="center"/>
    </xf>
    <xf numFmtId="187" fontId="2" fillId="2" borderId="35" xfId="0" applyNumberFormat="1" applyFont="1" applyFill="1" applyBorder="1" applyAlignment="1">
      <alignment horizontal="center"/>
    </xf>
    <xf numFmtId="2" fontId="12" fillId="2" borderId="20" xfId="0" applyNumberFormat="1" applyFont="1" applyFill="1" applyBorder="1" applyAlignment="1">
      <alignment horizontal="center"/>
    </xf>
    <xf numFmtId="38" fontId="13" fillId="2" borderId="21" xfId="2" applyFont="1" applyFill="1" applyBorder="1" applyAlignment="1">
      <alignment horizontal="center"/>
    </xf>
    <xf numFmtId="176" fontId="2" fillId="2" borderId="0" xfId="0" applyNumberFormat="1" applyFont="1" applyFill="1"/>
    <xf numFmtId="176" fontId="2" fillId="2" borderId="12" xfId="0" applyNumberFormat="1" applyFont="1" applyFill="1" applyBorder="1" applyAlignment="1">
      <alignment horizontal="right"/>
    </xf>
    <xf numFmtId="176" fontId="2" fillId="2" borderId="23" xfId="0" applyNumberFormat="1" applyFont="1" applyFill="1" applyBorder="1" applyAlignment="1">
      <alignment horizontal="right"/>
    </xf>
    <xf numFmtId="180" fontId="13" fillId="2" borderId="6" xfId="0" applyNumberFormat="1" applyFont="1" applyFill="1" applyBorder="1"/>
    <xf numFmtId="178" fontId="0" fillId="2" borderId="0" xfId="0" applyNumberFormat="1" applyFill="1"/>
    <xf numFmtId="176" fontId="2" fillId="2" borderId="3" xfId="0" applyNumberFormat="1" applyFont="1" applyFill="1" applyBorder="1" applyAlignment="1">
      <alignment horizontal="right"/>
    </xf>
    <xf numFmtId="176" fontId="2" fillId="2" borderId="35" xfId="0" applyNumberFormat="1" applyFont="1" applyFill="1" applyBorder="1" applyAlignment="1">
      <alignment horizontal="right"/>
    </xf>
    <xf numFmtId="176" fontId="2" fillId="2" borderId="7" xfId="0" applyNumberFormat="1" applyFont="1" applyFill="1" applyBorder="1" applyAlignment="1">
      <alignment horizontal="right"/>
    </xf>
    <xf numFmtId="0" fontId="7" fillId="2" borderId="13" xfId="0" applyFont="1" applyFill="1" applyBorder="1"/>
    <xf numFmtId="0" fontId="7" fillId="2" borderId="14" xfId="0" applyFont="1" applyFill="1" applyBorder="1"/>
    <xf numFmtId="184" fontId="2" fillId="2" borderId="13" xfId="0" applyNumberFormat="1" applyFont="1" applyFill="1" applyBorder="1" applyAlignment="1">
      <alignment vertical="center"/>
    </xf>
    <xf numFmtId="179" fontId="8" fillId="2" borderId="49" xfId="0" applyNumberFormat="1" applyFont="1" applyFill="1" applyBorder="1" applyAlignment="1">
      <alignment horizontal="center"/>
    </xf>
    <xf numFmtId="0" fontId="12" fillId="2" borderId="16" xfId="0" applyFont="1" applyFill="1" applyBorder="1" applyAlignment="1">
      <alignment horizontal="centerContinuous"/>
    </xf>
    <xf numFmtId="0" fontId="10" fillId="2" borderId="17" xfId="0" applyFont="1" applyFill="1" applyBorder="1"/>
    <xf numFmtId="0" fontId="10" fillId="2" borderId="15" xfId="0" applyFont="1" applyFill="1" applyBorder="1"/>
    <xf numFmtId="0" fontId="12" fillId="2" borderId="13" xfId="0" applyFont="1" applyFill="1" applyBorder="1" applyAlignment="1">
      <alignment horizontal="center"/>
    </xf>
    <xf numFmtId="0" fontId="8" fillId="2" borderId="29" xfId="0" applyFont="1" applyFill="1" applyBorder="1" applyAlignment="1">
      <alignment horizontal="center"/>
    </xf>
    <xf numFmtId="180" fontId="8" fillId="2" borderId="15" xfId="0" applyNumberFormat="1" applyFont="1" applyFill="1" applyBorder="1"/>
    <xf numFmtId="0" fontId="8" fillId="2" borderId="25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Continuous"/>
    </xf>
    <xf numFmtId="0" fontId="8" fillId="2" borderId="14" xfId="0" applyFont="1" applyFill="1" applyBorder="1" applyAlignment="1">
      <alignment horizontal="centerContinuous"/>
    </xf>
    <xf numFmtId="177" fontId="8" fillId="2" borderId="29" xfId="0" applyNumberFormat="1" applyFont="1" applyFill="1" applyBorder="1" applyAlignment="1">
      <alignment horizontal="center"/>
    </xf>
    <xf numFmtId="38" fontId="8" fillId="2" borderId="15" xfId="2" applyFont="1" applyFill="1" applyBorder="1"/>
    <xf numFmtId="180" fontId="8" fillId="2" borderId="12" xfId="0" applyNumberFormat="1" applyFont="1" applyFill="1" applyBorder="1"/>
    <xf numFmtId="180" fontId="8" fillId="2" borderId="6" xfId="0" applyNumberFormat="1" applyFont="1" applyFill="1" applyBorder="1"/>
    <xf numFmtId="180" fontId="2" fillId="2" borderId="50" xfId="0" applyNumberFormat="1" applyFont="1" applyFill="1" applyBorder="1"/>
    <xf numFmtId="187" fontId="2" fillId="2" borderId="43" xfId="0" applyNumberFormat="1" applyFont="1" applyFill="1" applyBorder="1" applyAlignment="1">
      <alignment horizontal="center"/>
    </xf>
    <xf numFmtId="191" fontId="2" fillId="2" borderId="43" xfId="0" applyNumberFormat="1" applyFont="1" applyFill="1" applyBorder="1" applyAlignment="1">
      <alignment horizontal="center"/>
    </xf>
    <xf numFmtId="187" fontId="2" fillId="2" borderId="54" xfId="0" applyNumberFormat="1" applyFont="1" applyFill="1" applyBorder="1"/>
    <xf numFmtId="188" fontId="2" fillId="2" borderId="43" xfId="0" applyNumberFormat="1" applyFont="1" applyFill="1" applyBorder="1"/>
    <xf numFmtId="0" fontId="10" fillId="2" borderId="26" xfId="0" applyFont="1" applyFill="1" applyBorder="1"/>
    <xf numFmtId="0" fontId="9" fillId="2" borderId="18" xfId="0" applyFont="1" applyFill="1" applyBorder="1"/>
    <xf numFmtId="0" fontId="7" fillId="2" borderId="19" xfId="0" applyFont="1" applyFill="1" applyBorder="1"/>
    <xf numFmtId="187" fontId="2" fillId="2" borderId="18" xfId="0" applyNumberFormat="1" applyFont="1" applyFill="1" applyBorder="1" applyAlignment="1">
      <alignment horizontal="center" vertical="center"/>
    </xf>
    <xf numFmtId="187" fontId="11" fillId="2" borderId="18" xfId="0" applyNumberFormat="1" applyFont="1" applyFill="1" applyBorder="1" applyAlignment="1">
      <alignment horizontal="center" vertical="center"/>
    </xf>
    <xf numFmtId="184" fontId="11" fillId="2" borderId="32" xfId="0" applyNumberFormat="1" applyFont="1" applyFill="1" applyBorder="1" applyAlignment="1">
      <alignment horizontal="center" vertical="center"/>
    </xf>
    <xf numFmtId="189" fontId="12" fillId="2" borderId="45" xfId="0" applyNumberFormat="1" applyFont="1" applyFill="1" applyBorder="1"/>
    <xf numFmtId="189" fontId="12" fillId="2" borderId="27" xfId="0" applyNumberFormat="1" applyFont="1" applyFill="1" applyBorder="1"/>
    <xf numFmtId="177" fontId="10" fillId="2" borderId="8" xfId="0" applyNumberFormat="1" applyFont="1" applyFill="1" applyBorder="1"/>
    <xf numFmtId="177" fontId="8" fillId="2" borderId="8" xfId="0" applyNumberFormat="1" applyFont="1" applyFill="1" applyBorder="1"/>
    <xf numFmtId="180" fontId="9" fillId="2" borderId="30" xfId="0" applyNumberFormat="1" applyFont="1" applyFill="1" applyBorder="1" applyAlignment="1">
      <alignment horizontal="center"/>
    </xf>
    <xf numFmtId="189" fontId="12" fillId="2" borderId="31" xfId="0" applyNumberFormat="1" applyFont="1" applyFill="1" applyBorder="1"/>
    <xf numFmtId="38" fontId="8" fillId="2" borderId="8" xfId="2" applyFont="1" applyFill="1" applyBorder="1"/>
    <xf numFmtId="180" fontId="10" fillId="2" borderId="10" xfId="0" applyNumberFormat="1" applyFont="1" applyFill="1" applyBorder="1"/>
    <xf numFmtId="180" fontId="8" fillId="2" borderId="9" xfId="0" applyNumberFormat="1" applyFont="1" applyFill="1" applyBorder="1"/>
    <xf numFmtId="180" fontId="8" fillId="2" borderId="8" xfId="0" applyNumberFormat="1" applyFont="1" applyFill="1" applyBorder="1"/>
    <xf numFmtId="187" fontId="2" fillId="2" borderId="51" xfId="0" applyNumberFormat="1" applyFont="1" applyFill="1" applyBorder="1" applyAlignment="1">
      <alignment horizontal="center"/>
    </xf>
    <xf numFmtId="187" fontId="2" fillId="2" borderId="42" xfId="0" applyNumberFormat="1" applyFont="1" applyFill="1" applyBorder="1" applyAlignment="1">
      <alignment horizontal="center"/>
    </xf>
    <xf numFmtId="191" fontId="2" fillId="2" borderId="42" xfId="0" applyNumberFormat="1" applyFont="1" applyFill="1" applyBorder="1" applyAlignment="1">
      <alignment horizontal="center"/>
    </xf>
    <xf numFmtId="187" fontId="2" fillId="2" borderId="53" xfId="0" applyNumberFormat="1" applyFont="1" applyFill="1" applyBorder="1" applyAlignment="1">
      <alignment horizontal="center"/>
    </xf>
    <xf numFmtId="188" fontId="2" fillId="2" borderId="42" xfId="0" applyNumberFormat="1" applyFont="1" applyFill="1" applyBorder="1" applyAlignment="1">
      <alignment horizontal="center"/>
    </xf>
    <xf numFmtId="178" fontId="2" fillId="2" borderId="39" xfId="0" applyNumberFormat="1" applyFont="1" applyFill="1" applyBorder="1" applyAlignment="1">
      <alignment horizontal="center"/>
    </xf>
    <xf numFmtId="179" fontId="2" fillId="2" borderId="17" xfId="0" applyNumberFormat="1" applyFont="1" applyFill="1" applyBorder="1"/>
    <xf numFmtId="179" fontId="2" fillId="2" borderId="0" xfId="0" applyNumberFormat="1" applyFont="1" applyFill="1"/>
    <xf numFmtId="179" fontId="8" fillId="2" borderId="28" xfId="0" applyNumberFormat="1" applyFont="1" applyFill="1" applyBorder="1" applyAlignment="1">
      <alignment horizontal="center"/>
    </xf>
    <xf numFmtId="0" fontId="10" fillId="2" borderId="6" xfId="0" applyFont="1" applyFill="1" applyBorder="1"/>
    <xf numFmtId="0" fontId="10" fillId="2" borderId="52" xfId="0" applyFont="1" applyFill="1" applyBorder="1"/>
    <xf numFmtId="0" fontId="11" fillId="2" borderId="13" xfId="0" applyFont="1" applyFill="1" applyBorder="1" applyAlignment="1">
      <alignment horizontal="center"/>
    </xf>
    <xf numFmtId="180" fontId="8" fillId="2" borderId="25" xfId="0" applyNumberFormat="1" applyFont="1" applyFill="1" applyBorder="1" applyAlignment="1">
      <alignment horizontal="center"/>
    </xf>
    <xf numFmtId="38" fontId="8" fillId="2" borderId="6" xfId="2" applyFont="1" applyFill="1" applyBorder="1"/>
    <xf numFmtId="38" fontId="8" fillId="2" borderId="4" xfId="2" applyFont="1" applyFill="1" applyBorder="1"/>
    <xf numFmtId="180" fontId="8" fillId="2" borderId="14" xfId="0" applyNumberFormat="1" applyFont="1" applyFill="1" applyBorder="1"/>
    <xf numFmtId="187" fontId="7" fillId="2" borderId="52" xfId="0" applyNumberFormat="1" applyFont="1" applyFill="1" applyBorder="1" applyAlignment="1">
      <alignment horizontal="center"/>
    </xf>
    <xf numFmtId="191" fontId="7" fillId="2" borderId="52" xfId="0" applyNumberFormat="1" applyFont="1" applyFill="1" applyBorder="1"/>
    <xf numFmtId="187" fontId="7" fillId="2" borderId="52" xfId="0" applyNumberFormat="1" applyFont="1" applyFill="1" applyBorder="1"/>
    <xf numFmtId="0" fontId="7" fillId="2" borderId="52" xfId="0" applyFont="1" applyFill="1" applyBorder="1"/>
    <xf numFmtId="187" fontId="2" fillId="2" borderId="27" xfId="0" applyNumberFormat="1" applyFont="1" applyFill="1" applyBorder="1" applyAlignment="1">
      <alignment horizontal="center" vertical="center"/>
    </xf>
    <xf numFmtId="184" fontId="2" fillId="2" borderId="48" xfId="0" applyNumberFormat="1" applyFont="1" applyFill="1" applyBorder="1" applyAlignment="1">
      <alignment horizontal="center" vertical="center"/>
    </xf>
    <xf numFmtId="179" fontId="8" fillId="2" borderId="11" xfId="0" applyNumberFormat="1" applyFont="1" applyFill="1" applyBorder="1" applyAlignment="1">
      <alignment horizontal="center"/>
    </xf>
    <xf numFmtId="177" fontId="10" fillId="2" borderId="9" xfId="0" applyNumberFormat="1" applyFont="1" applyFill="1" applyBorder="1"/>
    <xf numFmtId="177" fontId="10" fillId="2" borderId="10" xfId="0" applyNumberFormat="1" applyFont="1" applyFill="1" applyBorder="1"/>
    <xf numFmtId="180" fontId="12" fillId="2" borderId="32" xfId="0" applyNumberFormat="1" applyFont="1" applyFill="1" applyBorder="1"/>
    <xf numFmtId="38" fontId="8" fillId="2" borderId="9" xfId="2" applyFont="1" applyFill="1" applyBorder="1"/>
    <xf numFmtId="177" fontId="8" fillId="2" borderId="9" xfId="0" applyNumberFormat="1" applyFont="1" applyFill="1" applyBorder="1"/>
    <xf numFmtId="180" fontId="8" fillId="2" borderId="10" xfId="0" applyNumberFormat="1" applyFont="1" applyFill="1" applyBorder="1"/>
    <xf numFmtId="187" fontId="7" fillId="2" borderId="10" xfId="0" applyNumberFormat="1" applyFont="1" applyFill="1" applyBorder="1" applyAlignment="1">
      <alignment horizontal="center"/>
    </xf>
    <xf numFmtId="191" fontId="7" fillId="2" borderId="10" xfId="0" applyNumberFormat="1" applyFont="1" applyFill="1" applyBorder="1" applyAlignment="1">
      <alignment horizontal="center"/>
    </xf>
    <xf numFmtId="178" fontId="7" fillId="2" borderId="10" xfId="0" applyNumberFormat="1" applyFont="1" applyFill="1" applyBorder="1"/>
    <xf numFmtId="49" fontId="10" fillId="2" borderId="15" xfId="0" applyNumberFormat="1" applyFont="1" applyFill="1" applyBorder="1" applyAlignment="1">
      <alignment horizontal="distributed" vertical="center"/>
    </xf>
    <xf numFmtId="181" fontId="7" fillId="2" borderId="0" xfId="1" applyNumberFormat="1" applyFont="1" applyFill="1"/>
    <xf numFmtId="0" fontId="7" fillId="2" borderId="0" xfId="0" quotePrefix="1" applyFont="1" applyFill="1" applyAlignment="1">
      <alignment horizontal="left"/>
    </xf>
    <xf numFmtId="49" fontId="10" fillId="2" borderId="0" xfId="0" applyNumberFormat="1" applyFont="1" applyFill="1" applyAlignment="1">
      <alignment horizontal="distributed" vertical="center"/>
    </xf>
    <xf numFmtId="182" fontId="7" fillId="2" borderId="0" xfId="1" applyNumberFormat="1" applyFont="1" applyFill="1" applyBorder="1"/>
    <xf numFmtId="0" fontId="7" fillId="2" borderId="0" xfId="0" applyFont="1" applyFill="1" applyAlignment="1">
      <alignment horizontal="left"/>
    </xf>
    <xf numFmtId="0" fontId="14" fillId="2" borderId="0" xfId="0" applyFont="1" applyFill="1" applyAlignment="1">
      <alignment horizontal="left"/>
    </xf>
    <xf numFmtId="0" fontId="14" fillId="2" borderId="0" xfId="0" applyFont="1" applyFill="1"/>
    <xf numFmtId="187" fontId="7" fillId="2" borderId="15" xfId="0" applyNumberFormat="1" applyFont="1" applyFill="1" applyBorder="1" applyAlignment="1">
      <alignment horizontal="center"/>
    </xf>
    <xf numFmtId="181" fontId="7" fillId="2" borderId="0" xfId="1" applyNumberFormat="1" applyFont="1" applyFill="1" applyBorder="1"/>
    <xf numFmtId="0" fontId="14" fillId="2" borderId="0" xfId="0" applyFont="1" applyFill="1" applyAlignment="1">
      <alignment horizontal="right"/>
    </xf>
    <xf numFmtId="183" fontId="7" fillId="2" borderId="0" xfId="0" applyNumberFormat="1" applyFont="1" applyFill="1" applyAlignment="1">
      <alignment horizontal="center"/>
    </xf>
    <xf numFmtId="179" fontId="7" fillId="2" borderId="0" xfId="0" applyNumberFormat="1" applyFont="1" applyFill="1"/>
    <xf numFmtId="0" fontId="7" fillId="2" borderId="0" xfId="0" applyFont="1" applyFill="1" applyAlignment="1">
      <alignment horizontal="right" vertical="center"/>
    </xf>
    <xf numFmtId="186" fontId="7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187" fontId="9" fillId="2" borderId="0" xfId="0" applyNumberFormat="1" applyFont="1" applyFill="1"/>
    <xf numFmtId="0" fontId="10" fillId="2" borderId="0" xfId="0" quotePrefix="1" applyFont="1" applyFill="1" applyAlignment="1">
      <alignment horizontal="center"/>
    </xf>
    <xf numFmtId="179" fontId="7" fillId="2" borderId="0" xfId="0" quotePrefix="1" applyNumberFormat="1" applyFont="1" applyFill="1" applyAlignment="1">
      <alignment horizontal="left"/>
    </xf>
    <xf numFmtId="184" fontId="8" fillId="2" borderId="0" xfId="0" applyNumberFormat="1" applyFont="1" applyFill="1" applyAlignment="1">
      <alignment horizontal="center"/>
    </xf>
    <xf numFmtId="0" fontId="0" fillId="2" borderId="0" xfId="0" applyFill="1" applyAlignment="1">
      <alignment vertical="center"/>
    </xf>
    <xf numFmtId="179" fontId="0" fillId="2" borderId="0" xfId="0" applyNumberFormat="1" applyFill="1"/>
    <xf numFmtId="38" fontId="12" fillId="2" borderId="27" xfId="0" applyNumberFormat="1" applyFont="1" applyFill="1" applyBorder="1" applyAlignment="1">
      <alignment horizontal="center"/>
    </xf>
    <xf numFmtId="0" fontId="17" fillId="2" borderId="0" xfId="0" applyFont="1" applyFill="1"/>
    <xf numFmtId="0" fontId="18" fillId="2" borderId="0" xfId="0" applyFont="1" applyFill="1"/>
    <xf numFmtId="191" fontId="19" fillId="2" borderId="0" xfId="0" applyNumberFormat="1" applyFont="1" applyFill="1"/>
    <xf numFmtId="31" fontId="0" fillId="2" borderId="0" xfId="0" applyNumberFormat="1" applyFill="1" applyAlignment="1">
      <alignment horizontal="right"/>
    </xf>
    <xf numFmtId="191" fontId="15" fillId="2" borderId="0" xfId="0" applyNumberFormat="1" applyFont="1" applyFill="1"/>
    <xf numFmtId="191" fontId="15" fillId="2" borderId="0" xfId="0" applyNumberFormat="1" applyFont="1" applyFill="1" applyAlignment="1">
      <alignment horizontal="right"/>
    </xf>
    <xf numFmtId="185" fontId="7" fillId="2" borderId="0" xfId="0" applyNumberFormat="1" applyFont="1" applyFill="1" applyAlignment="1">
      <alignment horizontal="left"/>
    </xf>
    <xf numFmtId="38" fontId="7" fillId="2" borderId="0" xfId="2" applyFont="1" applyFill="1"/>
    <xf numFmtId="38" fontId="7" fillId="2" borderId="0" xfId="2" applyFont="1" applyFill="1" applyAlignment="1"/>
    <xf numFmtId="187" fontId="14" fillId="2" borderId="0" xfId="0" applyNumberFormat="1" applyFont="1" applyFill="1"/>
    <xf numFmtId="38" fontId="14" fillId="2" borderId="0" xfId="2" applyFont="1" applyFill="1"/>
    <xf numFmtId="185" fontId="12" fillId="2" borderId="18" xfId="0" applyNumberFormat="1" applyFont="1" applyFill="1" applyBorder="1" applyAlignment="1">
      <alignment horizontal="center"/>
    </xf>
    <xf numFmtId="185" fontId="12" fillId="2" borderId="45" xfId="0" applyNumberFormat="1" applyFont="1" applyFill="1" applyBorder="1" applyAlignment="1">
      <alignment horizontal="center"/>
    </xf>
    <xf numFmtId="185" fontId="12" fillId="2" borderId="44" xfId="0" applyNumberFormat="1" applyFont="1" applyFill="1" applyBorder="1" applyAlignment="1">
      <alignment horizontal="center"/>
    </xf>
    <xf numFmtId="185" fontId="12" fillId="2" borderId="19" xfId="0" applyNumberFormat="1" applyFont="1" applyFill="1" applyBorder="1" applyAlignment="1">
      <alignment horizontal="center"/>
    </xf>
    <xf numFmtId="185" fontId="16" fillId="2" borderId="44" xfId="0" applyNumberFormat="1" applyFont="1" applyFill="1" applyBorder="1" applyAlignment="1">
      <alignment horizontal="center"/>
    </xf>
    <xf numFmtId="185" fontId="16" fillId="2" borderId="19" xfId="0" applyNumberFormat="1" applyFont="1" applyFill="1" applyBorder="1" applyAlignment="1">
      <alignment horizontal="center"/>
    </xf>
    <xf numFmtId="0" fontId="7" fillId="2" borderId="0" xfId="0" applyFont="1" applyFill="1" applyAlignment="1">
      <alignment horizontal="right" vertical="center"/>
    </xf>
    <xf numFmtId="49" fontId="9" fillId="2" borderId="5" xfId="0" applyNumberFormat="1" applyFont="1" applyFill="1" applyBorder="1" applyAlignment="1">
      <alignment horizontal="center" vertical="center" wrapText="1"/>
    </xf>
    <xf numFmtId="49" fontId="9" fillId="2" borderId="6" xfId="0" applyNumberFormat="1" applyFont="1" applyFill="1" applyBorder="1" applyAlignment="1">
      <alignment horizontal="center" vertical="center" wrapText="1"/>
    </xf>
    <xf numFmtId="49" fontId="9" fillId="2" borderId="28" xfId="0" applyNumberFormat="1" applyFont="1" applyFill="1" applyBorder="1" applyAlignment="1">
      <alignment horizontal="center" vertical="center" wrapText="1"/>
    </xf>
    <xf numFmtId="49" fontId="9" fillId="2" borderId="0" xfId="0" applyNumberFormat="1" applyFont="1" applyFill="1" applyAlignment="1">
      <alignment horizontal="center" vertical="center" wrapText="1"/>
    </xf>
    <xf numFmtId="49" fontId="9" fillId="2" borderId="11" xfId="0" applyNumberFormat="1" applyFont="1" applyFill="1" applyBorder="1" applyAlignment="1">
      <alignment horizontal="center" vertical="center" wrapText="1"/>
    </xf>
    <xf numFmtId="49" fontId="9" fillId="2" borderId="8" xfId="0" applyNumberFormat="1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187" fontId="8" fillId="2" borderId="56" xfId="0" applyNumberFormat="1" applyFont="1" applyFill="1" applyBorder="1" applyAlignment="1">
      <alignment horizontal="center"/>
    </xf>
    <xf numFmtId="187" fontId="8" fillId="2" borderId="35" xfId="0" applyNumberFormat="1" applyFont="1" applyFill="1" applyBorder="1" applyAlignment="1">
      <alignment horizontal="center"/>
    </xf>
    <xf numFmtId="187" fontId="8" fillId="2" borderId="55" xfId="0" applyNumberFormat="1" applyFont="1" applyFill="1" applyBorder="1" applyAlignment="1">
      <alignment horizontal="center"/>
    </xf>
    <xf numFmtId="187" fontId="8" fillId="2" borderId="7" xfId="0" applyNumberFormat="1" applyFont="1" applyFill="1" applyBorder="1" applyAlignment="1">
      <alignment horizontal="center"/>
    </xf>
    <xf numFmtId="190" fontId="12" fillId="2" borderId="44" xfId="0" applyNumberFormat="1" applyFont="1" applyFill="1" applyBorder="1" applyAlignment="1">
      <alignment horizontal="center"/>
    </xf>
    <xf numFmtId="190" fontId="12" fillId="2" borderId="19" xfId="0" applyNumberFormat="1" applyFont="1" applyFill="1" applyBorder="1" applyAlignment="1">
      <alignment horizontal="center"/>
    </xf>
    <xf numFmtId="0" fontId="2" fillId="0" borderId="0" xfId="0" applyFont="1"/>
    <xf numFmtId="0" fontId="4" fillId="0" borderId="0" xfId="0" applyFont="1"/>
    <xf numFmtId="180" fontId="3" fillId="0" borderId="0" xfId="0" applyNumberFormat="1" applyFont="1"/>
    <xf numFmtId="0" fontId="3" fillId="0" borderId="0" xfId="0" applyFont="1" applyAlignment="1">
      <alignment horizontal="center"/>
    </xf>
    <xf numFmtId="0" fontId="4" fillId="0" borderId="0" xfId="0" quotePrefix="1" applyFont="1"/>
    <xf numFmtId="187" fontId="0" fillId="0" borderId="0" xfId="0" applyNumberFormat="1" applyAlignment="1">
      <alignment horizontal="center"/>
    </xf>
    <xf numFmtId="191" fontId="19" fillId="0" borderId="0" xfId="0" applyNumberFormat="1" applyFont="1"/>
    <xf numFmtId="187" fontId="0" fillId="0" borderId="0" xfId="0" applyNumberFormat="1"/>
    <xf numFmtId="31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6" fillId="0" borderId="0" xfId="0" applyFont="1"/>
    <xf numFmtId="0" fontId="1" fillId="0" borderId="0" xfId="0" applyFont="1"/>
    <xf numFmtId="187" fontId="1" fillId="0" borderId="0" xfId="0" applyNumberFormat="1" applyFont="1" applyAlignment="1">
      <alignment horizontal="center"/>
    </xf>
    <xf numFmtId="187" fontId="1" fillId="0" borderId="0" xfId="0" applyNumberFormat="1" applyFont="1"/>
    <xf numFmtId="187" fontId="0" fillId="0" borderId="0" xfId="0" applyNumberForma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187" fontId="7" fillId="0" borderId="0" xfId="0" applyNumberFormat="1" applyFont="1" applyAlignment="1">
      <alignment horizontal="center"/>
    </xf>
    <xf numFmtId="191" fontId="15" fillId="0" borderId="0" xfId="0" applyNumberFormat="1" applyFont="1"/>
    <xf numFmtId="187" fontId="7" fillId="0" borderId="0" xfId="0" applyNumberFormat="1" applyFont="1"/>
    <xf numFmtId="187" fontId="7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191" fontId="15" fillId="0" borderId="0" xfId="0" applyNumberFormat="1" applyFont="1" applyAlignment="1">
      <alignment horizontal="right"/>
    </xf>
    <xf numFmtId="49" fontId="9" fillId="0" borderId="5" xfId="0" applyNumberFormat="1" applyFont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Continuous"/>
    </xf>
    <xf numFmtId="0" fontId="8" fillId="0" borderId="2" xfId="0" applyFont="1" applyBorder="1" applyAlignment="1">
      <alignment horizontal="centerContinuous"/>
    </xf>
    <xf numFmtId="0" fontId="8" fillId="0" borderId="46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0" xfId="0" applyFont="1" applyBorder="1" applyAlignment="1">
      <alignment horizontal="centerContinuous"/>
    </xf>
    <xf numFmtId="187" fontId="8" fillId="0" borderId="40" xfId="0" applyNumberFormat="1" applyFont="1" applyBorder="1" applyAlignment="1">
      <alignment horizontal="center"/>
    </xf>
    <xf numFmtId="191" fontId="8" fillId="0" borderId="40" xfId="0" applyNumberFormat="1" applyFont="1" applyBorder="1" applyAlignment="1">
      <alignment horizontal="center"/>
    </xf>
    <xf numFmtId="187" fontId="8" fillId="0" borderId="56" xfId="0" applyNumberFormat="1" applyFont="1" applyBorder="1" applyAlignment="1">
      <alignment horizontal="center"/>
    </xf>
    <xf numFmtId="187" fontId="8" fillId="0" borderId="35" xfId="0" applyNumberFormat="1" applyFont="1" applyBorder="1" applyAlignment="1">
      <alignment horizontal="center"/>
    </xf>
    <xf numFmtId="187" fontId="8" fillId="0" borderId="35" xfId="0" applyNumberFormat="1" applyFont="1" applyBorder="1" applyAlignment="1">
      <alignment horizontal="centerContinuous"/>
    </xf>
    <xf numFmtId="0" fontId="8" fillId="0" borderId="20" xfId="0" applyFont="1" applyBorder="1" applyAlignment="1">
      <alignment horizontal="center"/>
    </xf>
    <xf numFmtId="49" fontId="9" fillId="0" borderId="28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0" fontId="8" fillId="0" borderId="17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7" xfId="0" applyFont="1" applyBorder="1" applyAlignment="1">
      <alignment horizontal="center"/>
    </xf>
    <xf numFmtId="0" fontId="8" fillId="0" borderId="4" xfId="0" applyFont="1" applyBorder="1"/>
    <xf numFmtId="0" fontId="8" fillId="0" borderId="3" xfId="0" applyFont="1" applyBorder="1"/>
    <xf numFmtId="0" fontId="8" fillId="0" borderId="5" xfId="0" applyFont="1" applyBorder="1" applyAlignment="1">
      <alignment horizontal="centerContinuous"/>
    </xf>
    <xf numFmtId="0" fontId="8" fillId="0" borderId="6" xfId="0" applyFont="1" applyBorder="1" applyAlignment="1">
      <alignment horizontal="centerContinuous"/>
    </xf>
    <xf numFmtId="0" fontId="8" fillId="0" borderId="4" xfId="0" applyFont="1" applyBorder="1" applyAlignment="1">
      <alignment horizontal="center"/>
    </xf>
    <xf numFmtId="0" fontId="8" fillId="0" borderId="28" xfId="0" applyFont="1" applyBorder="1"/>
    <xf numFmtId="0" fontId="8" fillId="0" borderId="0" xfId="0" applyFont="1" applyAlignment="1">
      <alignment horizontal="centerContinuous"/>
    </xf>
    <xf numFmtId="0" fontId="8" fillId="0" borderId="4" xfId="0" applyFont="1" applyBorder="1" applyAlignment="1">
      <alignment horizontal="centerContinuous"/>
    </xf>
    <xf numFmtId="0" fontId="8" fillId="0" borderId="41" xfId="0" applyFont="1" applyBorder="1" applyAlignment="1">
      <alignment horizontal="center"/>
    </xf>
    <xf numFmtId="187" fontId="8" fillId="0" borderId="41" xfId="0" applyNumberFormat="1" applyFont="1" applyBorder="1" applyAlignment="1">
      <alignment horizontal="center"/>
    </xf>
    <xf numFmtId="191" fontId="8" fillId="0" borderId="4" xfId="0" applyNumberFormat="1" applyFont="1" applyBorder="1" applyAlignment="1">
      <alignment horizontal="center"/>
    </xf>
    <xf numFmtId="187" fontId="8" fillId="0" borderId="55" xfId="0" applyNumberFormat="1" applyFont="1" applyBorder="1" applyAlignment="1">
      <alignment horizontal="center"/>
    </xf>
    <xf numFmtId="187" fontId="8" fillId="0" borderId="7" xfId="0" applyNumberFormat="1" applyFont="1" applyBorder="1" applyAlignment="1">
      <alignment horizontal="center"/>
    </xf>
    <xf numFmtId="187" fontId="8" fillId="0" borderId="3" xfId="0" applyNumberFormat="1" applyFont="1" applyBorder="1" applyAlignment="1">
      <alignment horizontal="centerContinuous"/>
    </xf>
    <xf numFmtId="0" fontId="8" fillId="0" borderId="21" xfId="0" quotePrefix="1" applyFont="1" applyBorder="1" applyAlignment="1">
      <alignment horizontal="center"/>
    </xf>
    <xf numFmtId="49" fontId="9" fillId="0" borderId="11" xfId="0" applyNumberFormat="1" applyFont="1" applyBorder="1" applyAlignment="1">
      <alignment horizontal="center" vertical="center" wrapText="1"/>
    </xf>
    <xf numFmtId="49" fontId="9" fillId="0" borderId="8" xfId="0" applyNumberFormat="1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11" xfId="0" applyFont="1" applyBorder="1" applyAlignment="1">
      <alignment horizontal="centerContinuous"/>
    </xf>
    <xf numFmtId="0" fontId="8" fillId="0" borderId="9" xfId="0" applyFont="1" applyBorder="1" applyAlignment="1">
      <alignment horizontal="centerContinuous"/>
    </xf>
    <xf numFmtId="0" fontId="8" fillId="0" borderId="38" xfId="0" applyFont="1" applyBorder="1" applyAlignment="1">
      <alignment horizontal="center"/>
    </xf>
    <xf numFmtId="187" fontId="8" fillId="0" borderId="38" xfId="0" applyNumberFormat="1" applyFont="1" applyBorder="1" applyAlignment="1">
      <alignment horizontal="center"/>
    </xf>
    <xf numFmtId="191" fontId="8" fillId="0" borderId="38" xfId="0" applyNumberFormat="1" applyFont="1" applyBorder="1" applyAlignment="1">
      <alignment horizontal="center"/>
    </xf>
    <xf numFmtId="187" fontId="8" fillId="0" borderId="22" xfId="0" applyNumberFormat="1" applyFont="1" applyBorder="1" applyAlignment="1">
      <alignment horizontal="center"/>
    </xf>
    <xf numFmtId="188" fontId="8" fillId="0" borderId="7" xfId="0" applyNumberFormat="1" applyFont="1" applyBorder="1" applyAlignment="1">
      <alignment horizontal="center"/>
    </xf>
    <xf numFmtId="187" fontId="8" fillId="0" borderId="7" xfId="0" applyNumberFormat="1" applyFont="1" applyBorder="1" applyAlignment="1">
      <alignment horizontal="centerContinuous"/>
    </xf>
    <xf numFmtId="0" fontId="8" fillId="0" borderId="23" xfId="0" applyFont="1" applyBorder="1" applyAlignment="1">
      <alignment horizontal="center"/>
    </xf>
    <xf numFmtId="187" fontId="2" fillId="0" borderId="34" xfId="0" applyNumberFormat="1" applyFont="1" applyBorder="1" applyAlignment="1">
      <alignment horizontal="center"/>
    </xf>
    <xf numFmtId="187" fontId="11" fillId="0" borderId="0" xfId="0" applyNumberFormat="1" applyFont="1" applyAlignment="1">
      <alignment horizontal="center"/>
    </xf>
    <xf numFmtId="187" fontId="11" fillId="0" borderId="36" xfId="0" applyNumberFormat="1" applyFont="1" applyBorder="1" applyAlignment="1">
      <alignment horizontal="center"/>
    </xf>
    <xf numFmtId="189" fontId="13" fillId="0" borderId="4" xfId="0" applyNumberFormat="1" applyFont="1" applyBorder="1"/>
    <xf numFmtId="189" fontId="13" fillId="0" borderId="3" xfId="0" applyNumberFormat="1" applyFont="1" applyBorder="1"/>
    <xf numFmtId="180" fontId="12" fillId="0" borderId="21" xfId="0" applyNumberFormat="1" applyFont="1" applyBorder="1" applyAlignment="1">
      <alignment horizontal="center"/>
    </xf>
    <xf numFmtId="180" fontId="12" fillId="0" borderId="28" xfId="0" applyNumberFormat="1" applyFont="1" applyBorder="1" applyAlignment="1">
      <alignment horizontal="center"/>
    </xf>
    <xf numFmtId="189" fontId="13" fillId="0" borderId="36" xfId="0" applyNumberFormat="1" applyFont="1" applyBorder="1"/>
    <xf numFmtId="180" fontId="8" fillId="0" borderId="4" xfId="0" applyNumberFormat="1" applyFont="1" applyBorder="1" applyAlignment="1">
      <alignment horizontal="center"/>
    </xf>
    <xf numFmtId="176" fontId="2" fillId="0" borderId="4" xfId="0" applyNumberFormat="1" applyFont="1" applyBorder="1"/>
    <xf numFmtId="176" fontId="2" fillId="0" borderId="4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right"/>
    </xf>
    <xf numFmtId="187" fontId="2" fillId="0" borderId="41" xfId="0" applyNumberFormat="1" applyFont="1" applyBorder="1" applyAlignment="1">
      <alignment horizontal="center"/>
    </xf>
    <xf numFmtId="191" fontId="2" fillId="0" borderId="41" xfId="0" applyNumberFormat="1" applyFont="1" applyBorder="1" applyAlignment="1">
      <alignment horizontal="center"/>
    </xf>
    <xf numFmtId="187" fontId="2" fillId="0" borderId="21" xfId="0" applyNumberFormat="1" applyFont="1" applyBorder="1" applyAlignment="1">
      <alignment horizontal="center"/>
    </xf>
    <xf numFmtId="188" fontId="2" fillId="0" borderId="3" xfId="0" applyNumberFormat="1" applyFont="1" applyBorder="1" applyAlignment="1">
      <alignment horizontal="center"/>
    </xf>
    <xf numFmtId="187" fontId="2" fillId="0" borderId="3" xfId="0" applyNumberFormat="1" applyFont="1" applyBorder="1" applyAlignment="1">
      <alignment horizontal="center"/>
    </xf>
    <xf numFmtId="2" fontId="12" fillId="0" borderId="21" xfId="0" applyNumberFormat="1" applyFont="1" applyBorder="1" applyAlignment="1">
      <alignment horizontal="center"/>
    </xf>
    <xf numFmtId="179" fontId="2" fillId="0" borderId="34" xfId="0" applyNumberFormat="1" applyFont="1" applyBorder="1" applyAlignment="1">
      <alignment horizontal="center"/>
    </xf>
    <xf numFmtId="179" fontId="8" fillId="0" borderId="0" xfId="0" applyNumberFormat="1" applyFont="1" applyAlignment="1">
      <alignment horizontal="center"/>
    </xf>
    <xf numFmtId="187" fontId="8" fillId="0" borderId="36" xfId="0" applyNumberFormat="1" applyFont="1" applyBorder="1" applyAlignment="1">
      <alignment horizontal="center"/>
    </xf>
    <xf numFmtId="180" fontId="13" fillId="0" borderId="4" xfId="0" applyNumberFormat="1" applyFont="1" applyBorder="1"/>
    <xf numFmtId="0" fontId="13" fillId="0" borderId="3" xfId="0" applyFont="1" applyBorder="1"/>
    <xf numFmtId="180" fontId="13" fillId="0" borderId="36" xfId="0" applyNumberFormat="1" applyFont="1" applyBorder="1"/>
    <xf numFmtId="177" fontId="13" fillId="0" borderId="4" xfId="0" applyNumberFormat="1" applyFont="1" applyBorder="1" applyAlignment="1">
      <alignment horizontal="center"/>
    </xf>
    <xf numFmtId="38" fontId="13" fillId="0" borderId="4" xfId="2" applyFont="1" applyFill="1" applyBorder="1" applyAlignment="1">
      <alignment horizontal="center"/>
    </xf>
    <xf numFmtId="0" fontId="8" fillId="0" borderId="10" xfId="0" applyFont="1" applyBorder="1" applyAlignment="1">
      <alignment horizontal="center"/>
    </xf>
    <xf numFmtId="187" fontId="2" fillId="0" borderId="33" xfId="0" applyNumberFormat="1" applyFont="1" applyBorder="1" applyAlignment="1">
      <alignment horizontal="center"/>
    </xf>
    <xf numFmtId="187" fontId="11" fillId="0" borderId="47" xfId="0" applyNumberFormat="1" applyFont="1" applyBorder="1" applyAlignment="1">
      <alignment horizontal="center"/>
    </xf>
    <xf numFmtId="187" fontId="11" fillId="0" borderId="24" xfId="0" applyNumberFormat="1" applyFont="1" applyBorder="1" applyAlignment="1">
      <alignment horizontal="center"/>
    </xf>
    <xf numFmtId="189" fontId="13" fillId="0" borderId="9" xfId="0" applyNumberFormat="1" applyFont="1" applyBorder="1"/>
    <xf numFmtId="189" fontId="13" fillId="0" borderId="7" xfId="0" applyNumberFormat="1" applyFont="1" applyBorder="1"/>
    <xf numFmtId="180" fontId="12" fillId="0" borderId="22" xfId="0" applyNumberFormat="1" applyFont="1" applyBorder="1" applyAlignment="1">
      <alignment horizontal="center"/>
    </xf>
    <xf numFmtId="180" fontId="12" fillId="0" borderId="11" xfId="0" applyNumberFormat="1" applyFont="1" applyBorder="1" applyAlignment="1">
      <alignment horizontal="center"/>
    </xf>
    <xf numFmtId="189" fontId="13" fillId="0" borderId="24" xfId="0" applyNumberFormat="1" applyFont="1" applyBorder="1"/>
    <xf numFmtId="180" fontId="8" fillId="0" borderId="22" xfId="0" applyNumberFormat="1" applyFont="1" applyBorder="1" applyAlignment="1">
      <alignment horizontal="center"/>
    </xf>
    <xf numFmtId="189" fontId="13" fillId="0" borderId="10" xfId="0" applyNumberFormat="1" applyFont="1" applyBorder="1"/>
    <xf numFmtId="176" fontId="2" fillId="0" borderId="9" xfId="0" applyNumberFormat="1" applyFont="1" applyBorder="1"/>
    <xf numFmtId="176" fontId="2" fillId="0" borderId="9" xfId="0" applyNumberFormat="1" applyFont="1" applyBorder="1" applyAlignment="1">
      <alignment horizontal="right"/>
    </xf>
    <xf numFmtId="176" fontId="2" fillId="0" borderId="8" xfId="0" applyNumberFormat="1" applyFont="1" applyBorder="1" applyAlignment="1">
      <alignment horizontal="right"/>
    </xf>
    <xf numFmtId="187" fontId="2" fillId="0" borderId="38" xfId="0" applyNumberFormat="1" applyFont="1" applyBorder="1" applyAlignment="1">
      <alignment horizontal="center"/>
    </xf>
    <xf numFmtId="191" fontId="2" fillId="0" borderId="38" xfId="0" applyNumberFormat="1" applyFont="1" applyBorder="1" applyAlignment="1">
      <alignment horizontal="center"/>
    </xf>
    <xf numFmtId="187" fontId="2" fillId="0" borderId="22" xfId="0" applyNumberFormat="1" applyFont="1" applyBorder="1" applyAlignment="1">
      <alignment horizontal="center"/>
    </xf>
    <xf numFmtId="188" fontId="2" fillId="0" borderId="7" xfId="0" applyNumberFormat="1" applyFont="1" applyBorder="1" applyAlignment="1">
      <alignment horizontal="center"/>
    </xf>
    <xf numFmtId="187" fontId="2" fillId="0" borderId="7" xfId="0" applyNumberFormat="1" applyFont="1" applyBorder="1" applyAlignment="1">
      <alignment horizontal="center"/>
    </xf>
    <xf numFmtId="2" fontId="12" fillId="0" borderId="22" xfId="0" applyNumberFormat="1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38" fontId="13" fillId="0" borderId="6" xfId="2" applyFont="1" applyFill="1" applyBorder="1" applyAlignment="1">
      <alignment horizontal="center"/>
    </xf>
    <xf numFmtId="176" fontId="2" fillId="0" borderId="6" xfId="0" applyNumberFormat="1" applyFont="1" applyBorder="1"/>
    <xf numFmtId="176" fontId="2" fillId="0" borderId="6" xfId="0" applyNumberFormat="1" applyFont="1" applyBorder="1" applyAlignment="1">
      <alignment horizontal="right"/>
    </xf>
    <xf numFmtId="176" fontId="2" fillId="0" borderId="15" xfId="0" applyNumberFormat="1" applyFont="1" applyBorder="1" applyAlignment="1">
      <alignment horizontal="right"/>
    </xf>
    <xf numFmtId="187" fontId="2" fillId="0" borderId="40" xfId="0" applyNumberFormat="1" applyFont="1" applyBorder="1" applyAlignment="1">
      <alignment horizontal="center"/>
    </xf>
    <xf numFmtId="191" fontId="2" fillId="0" borderId="40" xfId="0" applyNumberFormat="1" applyFont="1" applyBorder="1" applyAlignment="1">
      <alignment horizontal="center"/>
    </xf>
    <xf numFmtId="187" fontId="2" fillId="0" borderId="20" xfId="0" applyNumberFormat="1" applyFont="1" applyBorder="1" applyAlignment="1">
      <alignment horizontal="center"/>
    </xf>
    <xf numFmtId="188" fontId="2" fillId="0" borderId="35" xfId="0" applyNumberFormat="1" applyFont="1" applyBorder="1" applyAlignment="1">
      <alignment horizontal="center"/>
    </xf>
    <xf numFmtId="187" fontId="2" fillId="0" borderId="35" xfId="0" applyNumberFormat="1" applyFont="1" applyBorder="1" applyAlignment="1">
      <alignment horizontal="center"/>
    </xf>
    <xf numFmtId="2" fontId="12" fillId="0" borderId="20" xfId="0" applyNumberFormat="1" applyFont="1" applyBorder="1" applyAlignment="1">
      <alignment horizontal="center"/>
    </xf>
    <xf numFmtId="38" fontId="13" fillId="0" borderId="21" xfId="2" applyFont="1" applyFill="1" applyBorder="1" applyAlignment="1">
      <alignment horizontal="center"/>
    </xf>
    <xf numFmtId="176" fontId="2" fillId="0" borderId="0" xfId="0" applyNumberFormat="1" applyFont="1"/>
    <xf numFmtId="176" fontId="2" fillId="0" borderId="12" xfId="0" applyNumberFormat="1" applyFont="1" applyBorder="1" applyAlignment="1">
      <alignment horizontal="right"/>
    </xf>
    <xf numFmtId="176" fontId="2" fillId="0" borderId="23" xfId="0" applyNumberFormat="1" applyFont="1" applyBorder="1" applyAlignment="1">
      <alignment horizontal="right"/>
    </xf>
    <xf numFmtId="180" fontId="13" fillId="0" borderId="6" xfId="0" applyNumberFormat="1" applyFont="1" applyBorder="1"/>
    <xf numFmtId="178" fontId="0" fillId="0" borderId="0" xfId="0" applyNumberFormat="1"/>
    <xf numFmtId="176" fontId="2" fillId="0" borderId="3" xfId="0" applyNumberFormat="1" applyFont="1" applyBorder="1" applyAlignment="1">
      <alignment horizontal="right"/>
    </xf>
    <xf numFmtId="176" fontId="2" fillId="0" borderId="35" xfId="0" applyNumberFormat="1" applyFont="1" applyBorder="1" applyAlignment="1">
      <alignment horizontal="right"/>
    </xf>
    <xf numFmtId="176" fontId="2" fillId="0" borderId="7" xfId="0" applyNumberFormat="1" applyFont="1" applyBorder="1" applyAlignment="1">
      <alignment horizontal="right"/>
    </xf>
    <xf numFmtId="187" fontId="11" fillId="0" borderId="8" xfId="0" applyNumberFormat="1" applyFont="1" applyBorder="1" applyAlignment="1">
      <alignment horizontal="center"/>
    </xf>
    <xf numFmtId="180" fontId="8" fillId="0" borderId="9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87" fontId="2" fillId="0" borderId="57" xfId="0" applyNumberFormat="1" applyFont="1" applyBorder="1" applyAlignment="1">
      <alignment horizontal="center"/>
    </xf>
    <xf numFmtId="187" fontId="11" fillId="0" borderId="15" xfId="0" applyNumberFormat="1" applyFont="1" applyBorder="1" applyAlignment="1">
      <alignment horizontal="center"/>
    </xf>
    <xf numFmtId="187" fontId="11" fillId="0" borderId="37" xfId="0" applyNumberFormat="1" applyFont="1" applyBorder="1" applyAlignment="1">
      <alignment horizontal="center"/>
    </xf>
    <xf numFmtId="189" fontId="13" fillId="0" borderId="6" xfId="0" applyNumberFormat="1" applyFont="1" applyBorder="1"/>
    <xf numFmtId="189" fontId="13" fillId="0" borderId="35" xfId="0" applyNumberFormat="1" applyFont="1" applyBorder="1"/>
    <xf numFmtId="180" fontId="12" fillId="0" borderId="20" xfId="0" applyNumberFormat="1" applyFont="1" applyBorder="1" applyAlignment="1">
      <alignment horizontal="center"/>
    </xf>
    <xf numFmtId="180" fontId="12" fillId="0" borderId="5" xfId="0" applyNumberFormat="1" applyFont="1" applyBorder="1" applyAlignment="1">
      <alignment horizontal="center"/>
    </xf>
    <xf numFmtId="189" fontId="13" fillId="0" borderId="37" xfId="0" applyNumberFormat="1" applyFont="1" applyBorder="1"/>
    <xf numFmtId="180" fontId="8" fillId="0" borderId="6" xfId="0" applyNumberFormat="1" applyFont="1" applyBorder="1" applyAlignment="1">
      <alignment horizontal="center"/>
    </xf>
    <xf numFmtId="0" fontId="20" fillId="0" borderId="0" xfId="0" applyFont="1" applyAlignment="1">
      <alignment horizontal="center"/>
    </xf>
    <xf numFmtId="179" fontId="2" fillId="0" borderId="57" xfId="0" applyNumberFormat="1" applyFont="1" applyBorder="1" applyAlignment="1">
      <alignment horizontal="center"/>
    </xf>
    <xf numFmtId="179" fontId="8" fillId="0" borderId="15" xfId="0" applyNumberFormat="1" applyFont="1" applyBorder="1" applyAlignment="1">
      <alignment horizontal="center"/>
    </xf>
    <xf numFmtId="187" fontId="8" fillId="0" borderId="37" xfId="0" applyNumberFormat="1" applyFont="1" applyBorder="1" applyAlignment="1">
      <alignment horizontal="center"/>
    </xf>
    <xf numFmtId="0" fontId="13" fillId="0" borderId="35" xfId="0" applyFont="1" applyBorder="1"/>
    <xf numFmtId="180" fontId="13" fillId="0" borderId="37" xfId="0" applyNumberFormat="1" applyFont="1" applyBorder="1"/>
    <xf numFmtId="177" fontId="13" fillId="0" borderId="6" xfId="0" applyNumberFormat="1" applyFont="1" applyBorder="1" applyAlignment="1">
      <alignment horizontal="center"/>
    </xf>
    <xf numFmtId="0" fontId="7" fillId="0" borderId="13" xfId="0" applyFont="1" applyBorder="1"/>
    <xf numFmtId="0" fontId="7" fillId="0" borderId="14" xfId="0" applyFont="1" applyBorder="1"/>
    <xf numFmtId="184" fontId="2" fillId="0" borderId="13" xfId="0" applyNumberFormat="1" applyFont="1" applyBorder="1" applyAlignment="1">
      <alignment vertical="center"/>
    </xf>
    <xf numFmtId="179" fontId="8" fillId="0" borderId="49" xfId="0" applyNumberFormat="1" applyFont="1" applyBorder="1" applyAlignment="1">
      <alignment horizontal="center"/>
    </xf>
    <xf numFmtId="0" fontId="12" fillId="0" borderId="16" xfId="0" applyFont="1" applyBorder="1" applyAlignment="1">
      <alignment horizontal="centerContinuous"/>
    </xf>
    <xf numFmtId="0" fontId="10" fillId="0" borderId="17" xfId="0" applyFont="1" applyBorder="1"/>
    <xf numFmtId="0" fontId="10" fillId="0" borderId="15" xfId="0" applyFont="1" applyBorder="1"/>
    <xf numFmtId="0" fontId="12" fillId="0" borderId="13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180" fontId="8" fillId="0" borderId="15" xfId="0" applyNumberFormat="1" applyFont="1" applyBorder="1"/>
    <xf numFmtId="0" fontId="8" fillId="0" borderId="25" xfId="0" applyFont="1" applyBorder="1" applyAlignment="1">
      <alignment horizontal="center"/>
    </xf>
    <xf numFmtId="0" fontId="8" fillId="0" borderId="16" xfId="0" applyFont="1" applyBorder="1" applyAlignment="1">
      <alignment horizontal="centerContinuous"/>
    </xf>
    <xf numFmtId="0" fontId="8" fillId="0" borderId="14" xfId="0" applyFont="1" applyBorder="1" applyAlignment="1">
      <alignment horizontal="centerContinuous"/>
    </xf>
    <xf numFmtId="177" fontId="8" fillId="0" borderId="29" xfId="0" applyNumberFormat="1" applyFont="1" applyBorder="1" applyAlignment="1">
      <alignment horizontal="center"/>
    </xf>
    <xf numFmtId="38" fontId="8" fillId="0" borderId="15" xfId="2" applyFont="1" applyFill="1" applyBorder="1"/>
    <xf numFmtId="180" fontId="8" fillId="0" borderId="12" xfId="0" applyNumberFormat="1" applyFont="1" applyBorder="1"/>
    <xf numFmtId="180" fontId="8" fillId="0" borderId="6" xfId="0" applyNumberFormat="1" applyFont="1" applyBorder="1"/>
    <xf numFmtId="180" fontId="2" fillId="0" borderId="50" xfId="0" applyNumberFormat="1" applyFont="1" applyBorder="1"/>
    <xf numFmtId="187" fontId="2" fillId="0" borderId="43" xfId="0" applyNumberFormat="1" applyFont="1" applyBorder="1" applyAlignment="1">
      <alignment horizontal="center"/>
    </xf>
    <xf numFmtId="191" fontId="2" fillId="0" borderId="43" xfId="0" applyNumberFormat="1" applyFont="1" applyBorder="1" applyAlignment="1">
      <alignment horizontal="center"/>
    </xf>
    <xf numFmtId="187" fontId="2" fillId="0" borderId="54" xfId="0" applyNumberFormat="1" applyFont="1" applyBorder="1"/>
    <xf numFmtId="188" fontId="2" fillId="0" borderId="43" xfId="0" applyNumberFormat="1" applyFont="1" applyBorder="1"/>
    <xf numFmtId="0" fontId="10" fillId="0" borderId="26" xfId="0" applyFont="1" applyBorder="1"/>
    <xf numFmtId="0" fontId="9" fillId="0" borderId="18" xfId="0" applyFont="1" applyBorder="1"/>
    <xf numFmtId="0" fontId="7" fillId="0" borderId="19" xfId="0" applyFont="1" applyBorder="1"/>
    <xf numFmtId="187" fontId="2" fillId="0" borderId="18" xfId="0" applyNumberFormat="1" applyFont="1" applyBorder="1" applyAlignment="1">
      <alignment horizontal="center" vertical="center"/>
    </xf>
    <xf numFmtId="187" fontId="11" fillId="0" borderId="18" xfId="0" applyNumberFormat="1" applyFont="1" applyBorder="1" applyAlignment="1">
      <alignment horizontal="center" vertical="center"/>
    </xf>
    <xf numFmtId="184" fontId="11" fillId="0" borderId="32" xfId="0" applyNumberFormat="1" applyFont="1" applyBorder="1" applyAlignment="1">
      <alignment horizontal="center" vertical="center"/>
    </xf>
    <xf numFmtId="189" fontId="12" fillId="0" borderId="45" xfId="0" applyNumberFormat="1" applyFont="1" applyBorder="1"/>
    <xf numFmtId="189" fontId="12" fillId="0" borderId="27" xfId="0" applyNumberFormat="1" applyFont="1" applyBorder="1"/>
    <xf numFmtId="177" fontId="10" fillId="0" borderId="8" xfId="0" applyNumberFormat="1" applyFont="1" applyBorder="1"/>
    <xf numFmtId="185" fontId="12" fillId="0" borderId="18" xfId="0" applyNumberFormat="1" applyFont="1" applyBorder="1" applyAlignment="1">
      <alignment horizontal="center"/>
    </xf>
    <xf numFmtId="185" fontId="12" fillId="0" borderId="45" xfId="0" applyNumberFormat="1" applyFont="1" applyBorder="1" applyAlignment="1">
      <alignment horizontal="center"/>
    </xf>
    <xf numFmtId="177" fontId="8" fillId="0" borderId="8" xfId="0" applyNumberFormat="1" applyFont="1" applyBorder="1"/>
    <xf numFmtId="180" fontId="9" fillId="0" borderId="30" xfId="0" applyNumberFormat="1" applyFont="1" applyBorder="1" applyAlignment="1">
      <alignment horizontal="center"/>
    </xf>
    <xf numFmtId="190" fontId="12" fillId="0" borderId="44" xfId="0" applyNumberFormat="1" applyFont="1" applyBorder="1" applyAlignment="1">
      <alignment horizontal="center"/>
    </xf>
    <xf numFmtId="190" fontId="12" fillId="0" borderId="19" xfId="0" applyNumberFormat="1" applyFont="1" applyBorder="1" applyAlignment="1">
      <alignment horizontal="center"/>
    </xf>
    <xf numFmtId="189" fontId="12" fillId="0" borderId="31" xfId="0" applyNumberFormat="1" applyFont="1" applyBorder="1"/>
    <xf numFmtId="38" fontId="8" fillId="0" borderId="8" xfId="2" applyFont="1" applyFill="1" applyBorder="1"/>
    <xf numFmtId="180" fontId="10" fillId="0" borderId="10" xfId="0" applyNumberFormat="1" applyFont="1" applyBorder="1"/>
    <xf numFmtId="180" fontId="8" fillId="0" borderId="9" xfId="0" applyNumberFormat="1" applyFont="1" applyBorder="1"/>
    <xf numFmtId="180" fontId="8" fillId="0" borderId="8" xfId="0" applyNumberFormat="1" applyFont="1" applyBorder="1"/>
    <xf numFmtId="187" fontId="2" fillId="0" borderId="51" xfId="0" applyNumberFormat="1" applyFont="1" applyBorder="1" applyAlignment="1">
      <alignment horizontal="center"/>
    </xf>
    <xf numFmtId="187" fontId="2" fillId="0" borderId="42" xfId="0" applyNumberFormat="1" applyFont="1" applyBorder="1" applyAlignment="1">
      <alignment horizontal="center"/>
    </xf>
    <xf numFmtId="191" fontId="2" fillId="0" borderId="42" xfId="0" applyNumberFormat="1" applyFont="1" applyBorder="1" applyAlignment="1">
      <alignment horizontal="center"/>
    </xf>
    <xf numFmtId="187" fontId="2" fillId="0" borderId="53" xfId="0" applyNumberFormat="1" applyFont="1" applyBorder="1" applyAlignment="1">
      <alignment horizontal="center"/>
    </xf>
    <xf numFmtId="188" fontId="2" fillId="0" borderId="42" xfId="0" applyNumberFormat="1" applyFont="1" applyBorder="1" applyAlignment="1">
      <alignment horizontal="center"/>
    </xf>
    <xf numFmtId="178" fontId="2" fillId="0" borderId="39" xfId="0" applyNumberFormat="1" applyFont="1" applyBorder="1" applyAlignment="1">
      <alignment horizontal="center"/>
    </xf>
    <xf numFmtId="179" fontId="2" fillId="0" borderId="17" xfId="0" applyNumberFormat="1" applyFont="1" applyBorder="1"/>
    <xf numFmtId="179" fontId="2" fillId="0" borderId="0" xfId="0" applyNumberFormat="1" applyFont="1"/>
    <xf numFmtId="179" fontId="8" fillId="0" borderId="28" xfId="0" applyNumberFormat="1" applyFont="1" applyBorder="1" applyAlignment="1">
      <alignment horizontal="center"/>
    </xf>
    <xf numFmtId="0" fontId="10" fillId="0" borderId="6" xfId="0" applyFont="1" applyBorder="1"/>
    <xf numFmtId="0" fontId="10" fillId="0" borderId="52" xfId="0" applyFont="1" applyBorder="1"/>
    <xf numFmtId="0" fontId="11" fillId="0" borderId="13" xfId="0" applyFont="1" applyBorder="1" applyAlignment="1">
      <alignment horizontal="center"/>
    </xf>
    <xf numFmtId="180" fontId="8" fillId="0" borderId="25" xfId="0" applyNumberFormat="1" applyFont="1" applyBorder="1" applyAlignment="1">
      <alignment horizontal="center"/>
    </xf>
    <xf numFmtId="38" fontId="8" fillId="0" borderId="6" xfId="2" applyFont="1" applyFill="1" applyBorder="1"/>
    <xf numFmtId="38" fontId="8" fillId="0" borderId="4" xfId="2" applyFont="1" applyFill="1" applyBorder="1"/>
    <xf numFmtId="180" fontId="8" fillId="0" borderId="14" xfId="0" applyNumberFormat="1" applyFont="1" applyBorder="1"/>
    <xf numFmtId="187" fontId="7" fillId="0" borderId="52" xfId="0" applyNumberFormat="1" applyFont="1" applyBorder="1" applyAlignment="1">
      <alignment horizontal="center"/>
    </xf>
    <xf numFmtId="191" fontId="7" fillId="0" borderId="52" xfId="0" applyNumberFormat="1" applyFont="1" applyBorder="1"/>
    <xf numFmtId="187" fontId="7" fillId="0" borderId="52" xfId="0" applyNumberFormat="1" applyFont="1" applyBorder="1"/>
    <xf numFmtId="0" fontId="7" fillId="0" borderId="52" xfId="0" applyFont="1" applyBorder="1"/>
    <xf numFmtId="187" fontId="2" fillId="0" borderId="27" xfId="0" applyNumberFormat="1" applyFont="1" applyBorder="1" applyAlignment="1">
      <alignment horizontal="center" vertical="center"/>
    </xf>
    <xf numFmtId="184" fontId="2" fillId="0" borderId="48" xfId="0" applyNumberFormat="1" applyFont="1" applyBorder="1" applyAlignment="1">
      <alignment horizontal="center" vertical="center"/>
    </xf>
    <xf numFmtId="179" fontId="8" fillId="0" borderId="11" xfId="0" applyNumberFormat="1" applyFont="1" applyBorder="1" applyAlignment="1">
      <alignment horizontal="center"/>
    </xf>
    <xf numFmtId="38" fontId="12" fillId="0" borderId="27" xfId="0" applyNumberFormat="1" applyFont="1" applyBorder="1" applyAlignment="1">
      <alignment horizontal="center"/>
    </xf>
    <xf numFmtId="177" fontId="10" fillId="0" borderId="9" xfId="0" applyNumberFormat="1" applyFont="1" applyBorder="1"/>
    <xf numFmtId="177" fontId="10" fillId="0" borderId="10" xfId="0" applyNumberFormat="1" applyFont="1" applyBorder="1"/>
    <xf numFmtId="185" fontId="12" fillId="0" borderId="44" xfId="0" applyNumberFormat="1" applyFont="1" applyBorder="1" applyAlignment="1">
      <alignment horizontal="center"/>
    </xf>
    <xf numFmtId="185" fontId="12" fillId="0" borderId="19" xfId="0" applyNumberFormat="1" applyFont="1" applyBorder="1" applyAlignment="1">
      <alignment horizontal="center"/>
    </xf>
    <xf numFmtId="185" fontId="16" fillId="0" borderId="44" xfId="0" applyNumberFormat="1" applyFont="1" applyBorder="1" applyAlignment="1">
      <alignment horizontal="center"/>
    </xf>
    <xf numFmtId="185" fontId="16" fillId="0" borderId="19" xfId="0" applyNumberFormat="1" applyFont="1" applyBorder="1" applyAlignment="1">
      <alignment horizontal="center"/>
    </xf>
    <xf numFmtId="180" fontId="12" fillId="0" borderId="32" xfId="0" applyNumberFormat="1" applyFont="1" applyBorder="1"/>
    <xf numFmtId="38" fontId="8" fillId="0" borderId="9" xfId="2" applyFont="1" applyFill="1" applyBorder="1"/>
    <xf numFmtId="177" fontId="8" fillId="0" borderId="9" xfId="0" applyNumberFormat="1" applyFont="1" applyBorder="1"/>
    <xf numFmtId="180" fontId="8" fillId="0" borderId="10" xfId="0" applyNumberFormat="1" applyFont="1" applyBorder="1"/>
    <xf numFmtId="187" fontId="7" fillId="0" borderId="10" xfId="0" applyNumberFormat="1" applyFont="1" applyBorder="1" applyAlignment="1">
      <alignment horizontal="center"/>
    </xf>
    <xf numFmtId="191" fontId="7" fillId="0" borderId="10" xfId="0" applyNumberFormat="1" applyFont="1" applyBorder="1" applyAlignment="1">
      <alignment horizontal="center"/>
    </xf>
    <xf numFmtId="178" fontId="7" fillId="0" borderId="10" xfId="0" applyNumberFormat="1" applyFont="1" applyBorder="1"/>
    <xf numFmtId="49" fontId="10" fillId="0" borderId="15" xfId="0" applyNumberFormat="1" applyFont="1" applyBorder="1" applyAlignment="1">
      <alignment horizontal="distributed" vertical="center"/>
    </xf>
    <xf numFmtId="181" fontId="7" fillId="0" borderId="0" xfId="1" applyNumberFormat="1" applyFont="1" applyFill="1"/>
    <xf numFmtId="0" fontId="7" fillId="0" borderId="0" xfId="0" quotePrefix="1" applyFont="1" applyAlignment="1">
      <alignment horizontal="left"/>
    </xf>
    <xf numFmtId="49" fontId="10" fillId="0" borderId="0" xfId="0" applyNumberFormat="1" applyFont="1" applyAlignment="1">
      <alignment horizontal="distributed" vertical="center"/>
    </xf>
    <xf numFmtId="182" fontId="7" fillId="0" borderId="0" xfId="1" applyNumberFormat="1" applyFont="1" applyFill="1" applyBorder="1"/>
    <xf numFmtId="0" fontId="7" fillId="0" borderId="0" xfId="0" applyFont="1" applyAlignment="1">
      <alignment horizontal="left"/>
    </xf>
    <xf numFmtId="185" fontId="7" fillId="0" borderId="0" xfId="0" applyNumberFormat="1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/>
    <xf numFmtId="187" fontId="7" fillId="0" borderId="15" xfId="0" applyNumberFormat="1" applyFont="1" applyBorder="1" applyAlignment="1">
      <alignment horizontal="center"/>
    </xf>
    <xf numFmtId="181" fontId="7" fillId="0" borderId="0" xfId="1" applyNumberFormat="1" applyFont="1" applyFill="1" applyBorder="1"/>
    <xf numFmtId="187" fontId="14" fillId="0" borderId="0" xfId="0" applyNumberFormat="1" applyFont="1"/>
    <xf numFmtId="0" fontId="7" fillId="0" borderId="0" xfId="0" applyFont="1" applyAlignment="1">
      <alignment horizontal="right" vertical="center"/>
    </xf>
    <xf numFmtId="38" fontId="14" fillId="0" borderId="0" xfId="2" applyFont="1" applyFill="1"/>
    <xf numFmtId="0" fontId="14" fillId="0" borderId="0" xfId="0" applyFont="1" applyAlignment="1">
      <alignment horizontal="right"/>
    </xf>
    <xf numFmtId="0" fontId="7" fillId="0" borderId="0" xfId="0" applyFont="1" applyAlignment="1">
      <alignment horizontal="right" vertical="center"/>
    </xf>
    <xf numFmtId="183" fontId="7" fillId="0" borderId="0" xfId="0" applyNumberFormat="1" applyFont="1" applyAlignment="1">
      <alignment horizontal="center"/>
    </xf>
    <xf numFmtId="179" fontId="7" fillId="0" borderId="0" xfId="0" applyNumberFormat="1" applyFont="1"/>
    <xf numFmtId="38" fontId="7" fillId="0" borderId="0" xfId="2" applyFont="1" applyFill="1" applyAlignment="1"/>
    <xf numFmtId="186" fontId="7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87" fontId="9" fillId="0" borderId="0" xfId="0" applyNumberFormat="1" applyFont="1"/>
    <xf numFmtId="0" fontId="10" fillId="0" borderId="0" xfId="0" quotePrefix="1" applyFont="1" applyAlignment="1">
      <alignment horizontal="center"/>
    </xf>
    <xf numFmtId="179" fontId="7" fillId="0" borderId="0" xfId="0" quotePrefix="1" applyNumberFormat="1" applyFont="1" applyAlignment="1">
      <alignment horizontal="left"/>
    </xf>
    <xf numFmtId="184" fontId="8" fillId="0" borderId="0" xfId="0" applyNumberFormat="1" applyFont="1" applyAlignment="1">
      <alignment horizontal="center"/>
    </xf>
    <xf numFmtId="0" fontId="0" fillId="0" borderId="0" xfId="0" applyAlignment="1">
      <alignment vertical="center"/>
    </xf>
    <xf numFmtId="179" fontId="0" fillId="0" borderId="0" xfId="0" applyNumberFormat="1"/>
  </cellXfs>
  <cellStyles count="10">
    <cellStyle name="パーセント" xfId="1" builtinId="5"/>
    <cellStyle name="桁区切り" xfId="2" builtinId="6"/>
    <cellStyle name="桁区切り 2" xfId="4" xr:uid="{00000000-0005-0000-0000-000002000000}"/>
    <cellStyle name="標準" xfId="0" builtinId="0"/>
    <cellStyle name="標準 2" xfId="3" xr:uid="{00000000-0005-0000-0000-000004000000}"/>
    <cellStyle name="標準 3" xfId="5" xr:uid="{00000000-0005-0000-0000-000005000000}"/>
    <cellStyle name="標準 4" xfId="6" xr:uid="{00000000-0005-0000-0000-000006000000}"/>
    <cellStyle name="標準 5" xfId="7" xr:uid="{00000000-0005-0000-0000-000007000000}"/>
    <cellStyle name="標準 6" xfId="8" xr:uid="{00000000-0005-0000-0000-000008000000}"/>
    <cellStyle name="標準 7" xfId="9" xr:uid="{00000000-0005-0000-0000-00000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33CC33"/>
      <color rgb="FFFF00FF"/>
      <color rgb="FFFF33CC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65</xdr:row>
      <xdr:rowOff>9525</xdr:rowOff>
    </xdr:from>
    <xdr:to>
      <xdr:col>11</xdr:col>
      <xdr:colOff>542925</xdr:colOff>
      <xdr:row>65</xdr:row>
      <xdr:rowOff>9525</xdr:rowOff>
    </xdr:to>
    <xdr:sp macro="" textlink="">
      <xdr:nvSpPr>
        <xdr:cNvPr id="2" name="Line 11">
          <a:extLst>
            <a:ext uri="{FF2B5EF4-FFF2-40B4-BE49-F238E27FC236}">
              <a16:creationId xmlns:a16="http://schemas.microsoft.com/office/drawing/2014/main" id="{C9ED17E3-5DDA-4F36-BC8C-6D2615E7F25D}"/>
            </a:ext>
          </a:extLst>
        </xdr:cNvPr>
        <xdr:cNvSpPr>
          <a:spLocks noChangeShapeType="1"/>
        </xdr:cNvSpPr>
      </xdr:nvSpPr>
      <xdr:spPr bwMode="auto">
        <a:xfrm flipV="1">
          <a:off x="13354050" y="211455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65</xdr:row>
      <xdr:rowOff>9525</xdr:rowOff>
    </xdr:from>
    <xdr:to>
      <xdr:col>11</xdr:col>
      <xdr:colOff>542925</xdr:colOff>
      <xdr:row>65</xdr:row>
      <xdr:rowOff>9525</xdr:rowOff>
    </xdr:to>
    <xdr:sp macro="" textlink="">
      <xdr:nvSpPr>
        <xdr:cNvPr id="3" name="Line 14">
          <a:extLst>
            <a:ext uri="{FF2B5EF4-FFF2-40B4-BE49-F238E27FC236}">
              <a16:creationId xmlns:a16="http://schemas.microsoft.com/office/drawing/2014/main" id="{20B41D0D-96F1-45F4-B847-C6C5C4B259BB}"/>
            </a:ext>
          </a:extLst>
        </xdr:cNvPr>
        <xdr:cNvSpPr>
          <a:spLocks noChangeShapeType="1"/>
        </xdr:cNvSpPr>
      </xdr:nvSpPr>
      <xdr:spPr bwMode="auto">
        <a:xfrm flipV="1">
          <a:off x="13344525" y="211455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64</xdr:row>
      <xdr:rowOff>9525</xdr:rowOff>
    </xdr:from>
    <xdr:to>
      <xdr:col>29</xdr:col>
      <xdr:colOff>0</xdr:colOff>
      <xdr:row>64</xdr:row>
      <xdr:rowOff>9525</xdr:rowOff>
    </xdr:to>
    <xdr:sp macro="" textlink="">
      <xdr:nvSpPr>
        <xdr:cNvPr id="4" name="Line 31">
          <a:extLst>
            <a:ext uri="{FF2B5EF4-FFF2-40B4-BE49-F238E27FC236}">
              <a16:creationId xmlns:a16="http://schemas.microsoft.com/office/drawing/2014/main" id="{8EC45CE2-1F55-4DC7-9E7E-7FBD2221B02C}"/>
            </a:ext>
          </a:extLst>
        </xdr:cNvPr>
        <xdr:cNvSpPr>
          <a:spLocks noChangeShapeType="1"/>
        </xdr:cNvSpPr>
      </xdr:nvSpPr>
      <xdr:spPr bwMode="auto">
        <a:xfrm flipV="1">
          <a:off x="39147750" y="20859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182336</xdr:colOff>
      <xdr:row>66</xdr:row>
      <xdr:rowOff>268060</xdr:rowOff>
    </xdr:from>
    <xdr:to>
      <xdr:col>3</xdr:col>
      <xdr:colOff>572861</xdr:colOff>
      <xdr:row>66</xdr:row>
      <xdr:rowOff>268060</xdr:rowOff>
    </xdr:to>
    <xdr:sp macro="" textlink="">
      <xdr:nvSpPr>
        <xdr:cNvPr id="5" name="Line 34">
          <a:extLst>
            <a:ext uri="{FF2B5EF4-FFF2-40B4-BE49-F238E27FC236}">
              <a16:creationId xmlns:a16="http://schemas.microsoft.com/office/drawing/2014/main" id="{4388E06E-AD6C-46D8-81F7-621E247E9F14}"/>
            </a:ext>
          </a:extLst>
        </xdr:cNvPr>
        <xdr:cNvSpPr>
          <a:spLocks noChangeShapeType="1"/>
        </xdr:cNvSpPr>
      </xdr:nvSpPr>
      <xdr:spPr bwMode="auto">
        <a:xfrm>
          <a:off x="2220686" y="2166121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65</xdr:row>
      <xdr:rowOff>9525</xdr:rowOff>
    </xdr:from>
    <xdr:to>
      <xdr:col>11</xdr:col>
      <xdr:colOff>542925</xdr:colOff>
      <xdr:row>65</xdr:row>
      <xdr:rowOff>9525</xdr:rowOff>
    </xdr:to>
    <xdr:sp macro="" textlink="">
      <xdr:nvSpPr>
        <xdr:cNvPr id="6" name="Line 253">
          <a:extLst>
            <a:ext uri="{FF2B5EF4-FFF2-40B4-BE49-F238E27FC236}">
              <a16:creationId xmlns:a16="http://schemas.microsoft.com/office/drawing/2014/main" id="{8D41F5D0-775E-4AB0-A1DB-39F834911E09}"/>
            </a:ext>
          </a:extLst>
        </xdr:cNvPr>
        <xdr:cNvSpPr>
          <a:spLocks noChangeShapeType="1"/>
        </xdr:cNvSpPr>
      </xdr:nvSpPr>
      <xdr:spPr bwMode="auto">
        <a:xfrm flipV="1">
          <a:off x="13344525" y="211455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133350</xdr:colOff>
      <xdr:row>67</xdr:row>
      <xdr:rowOff>0</xdr:rowOff>
    </xdr:from>
    <xdr:to>
      <xdr:col>18</xdr:col>
      <xdr:colOff>476250</xdr:colOff>
      <xdr:row>67</xdr:row>
      <xdr:rowOff>0</xdr:rowOff>
    </xdr:to>
    <xdr:sp macro="" textlink="">
      <xdr:nvSpPr>
        <xdr:cNvPr id="7" name="Line 256">
          <a:extLst>
            <a:ext uri="{FF2B5EF4-FFF2-40B4-BE49-F238E27FC236}">
              <a16:creationId xmlns:a16="http://schemas.microsoft.com/office/drawing/2014/main" id="{5557C90D-8578-4F54-A66B-3CD35E7D7F02}"/>
            </a:ext>
          </a:extLst>
        </xdr:cNvPr>
        <xdr:cNvSpPr>
          <a:spLocks noChangeShapeType="1"/>
        </xdr:cNvSpPr>
      </xdr:nvSpPr>
      <xdr:spPr bwMode="auto">
        <a:xfrm>
          <a:off x="25384125" y="216693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219075</xdr:colOff>
      <xdr:row>67</xdr:row>
      <xdr:rowOff>0</xdr:rowOff>
    </xdr:from>
    <xdr:to>
      <xdr:col>19</xdr:col>
      <xdr:colOff>590550</xdr:colOff>
      <xdr:row>67</xdr:row>
      <xdr:rowOff>0</xdr:rowOff>
    </xdr:to>
    <xdr:sp macro="" textlink="">
      <xdr:nvSpPr>
        <xdr:cNvPr id="8" name="Line 261">
          <a:extLst>
            <a:ext uri="{FF2B5EF4-FFF2-40B4-BE49-F238E27FC236}">
              <a16:creationId xmlns:a16="http://schemas.microsoft.com/office/drawing/2014/main" id="{51D7AB7F-2C20-475F-B618-54B473258D0B}"/>
            </a:ext>
          </a:extLst>
        </xdr:cNvPr>
        <xdr:cNvSpPr>
          <a:spLocks noChangeShapeType="1"/>
        </xdr:cNvSpPr>
      </xdr:nvSpPr>
      <xdr:spPr bwMode="auto">
        <a:xfrm>
          <a:off x="26889075" y="216693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104775</xdr:colOff>
      <xdr:row>67</xdr:row>
      <xdr:rowOff>0</xdr:rowOff>
    </xdr:from>
    <xdr:to>
      <xdr:col>23</xdr:col>
      <xdr:colOff>409575</xdr:colOff>
      <xdr:row>67</xdr:row>
      <xdr:rowOff>0</xdr:rowOff>
    </xdr:to>
    <xdr:sp macro="" textlink="">
      <xdr:nvSpPr>
        <xdr:cNvPr id="9" name="Line 264">
          <a:extLst>
            <a:ext uri="{FF2B5EF4-FFF2-40B4-BE49-F238E27FC236}">
              <a16:creationId xmlns:a16="http://schemas.microsoft.com/office/drawing/2014/main" id="{E7928402-DF50-4CF3-A395-371AE6DB48CD}"/>
            </a:ext>
          </a:extLst>
        </xdr:cNvPr>
        <xdr:cNvSpPr>
          <a:spLocks noChangeShapeType="1"/>
        </xdr:cNvSpPr>
      </xdr:nvSpPr>
      <xdr:spPr bwMode="auto">
        <a:xfrm flipV="1">
          <a:off x="32042100" y="21669375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152400</xdr:colOff>
      <xdr:row>67</xdr:row>
      <xdr:rowOff>0</xdr:rowOff>
    </xdr:from>
    <xdr:to>
      <xdr:col>24</xdr:col>
      <xdr:colOff>523875</xdr:colOff>
      <xdr:row>67</xdr:row>
      <xdr:rowOff>0</xdr:rowOff>
    </xdr:to>
    <xdr:sp macro="" textlink="">
      <xdr:nvSpPr>
        <xdr:cNvPr id="10" name="Line 265">
          <a:extLst>
            <a:ext uri="{FF2B5EF4-FFF2-40B4-BE49-F238E27FC236}">
              <a16:creationId xmlns:a16="http://schemas.microsoft.com/office/drawing/2014/main" id="{7E5DF1A2-2620-4F02-B004-B1A4898773E3}"/>
            </a:ext>
          </a:extLst>
        </xdr:cNvPr>
        <xdr:cNvSpPr>
          <a:spLocks noChangeShapeType="1"/>
        </xdr:cNvSpPr>
      </xdr:nvSpPr>
      <xdr:spPr bwMode="auto">
        <a:xfrm>
          <a:off x="33204150" y="216693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123825</xdr:colOff>
      <xdr:row>67</xdr:row>
      <xdr:rowOff>9525</xdr:rowOff>
    </xdr:from>
    <xdr:to>
      <xdr:col>25</xdr:col>
      <xdr:colOff>476250</xdr:colOff>
      <xdr:row>67</xdr:row>
      <xdr:rowOff>9525</xdr:rowOff>
    </xdr:to>
    <xdr:sp macro="" textlink="">
      <xdr:nvSpPr>
        <xdr:cNvPr id="11" name="Line 266">
          <a:extLst>
            <a:ext uri="{FF2B5EF4-FFF2-40B4-BE49-F238E27FC236}">
              <a16:creationId xmlns:a16="http://schemas.microsoft.com/office/drawing/2014/main" id="{7D6EC721-C6EE-4BC0-9017-2EC4E7C10C1D}"/>
            </a:ext>
          </a:extLst>
        </xdr:cNvPr>
        <xdr:cNvSpPr>
          <a:spLocks noChangeShapeType="1"/>
        </xdr:cNvSpPr>
      </xdr:nvSpPr>
      <xdr:spPr bwMode="auto">
        <a:xfrm flipV="1">
          <a:off x="34566225" y="21678900"/>
          <a:ext cx="352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104775</xdr:colOff>
      <xdr:row>67</xdr:row>
      <xdr:rowOff>9525</xdr:rowOff>
    </xdr:from>
    <xdr:to>
      <xdr:col>27</xdr:col>
      <xdr:colOff>381000</xdr:colOff>
      <xdr:row>67</xdr:row>
      <xdr:rowOff>9525</xdr:rowOff>
    </xdr:to>
    <xdr:sp macro="" textlink="">
      <xdr:nvSpPr>
        <xdr:cNvPr id="12" name="Line 267">
          <a:extLst>
            <a:ext uri="{FF2B5EF4-FFF2-40B4-BE49-F238E27FC236}">
              <a16:creationId xmlns:a16="http://schemas.microsoft.com/office/drawing/2014/main" id="{C25A6B81-14B8-4A31-A06F-233AAF6CF212}"/>
            </a:ext>
          </a:extLst>
        </xdr:cNvPr>
        <xdr:cNvSpPr>
          <a:spLocks noChangeShapeType="1"/>
        </xdr:cNvSpPr>
      </xdr:nvSpPr>
      <xdr:spPr bwMode="auto">
        <a:xfrm flipV="1">
          <a:off x="36842700" y="21678900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123825</xdr:colOff>
      <xdr:row>67</xdr:row>
      <xdr:rowOff>9525</xdr:rowOff>
    </xdr:from>
    <xdr:to>
      <xdr:col>28</xdr:col>
      <xdr:colOff>428625</xdr:colOff>
      <xdr:row>67</xdr:row>
      <xdr:rowOff>9525</xdr:rowOff>
    </xdr:to>
    <xdr:sp macro="" textlink="">
      <xdr:nvSpPr>
        <xdr:cNvPr id="13" name="Line 270">
          <a:extLst>
            <a:ext uri="{FF2B5EF4-FFF2-40B4-BE49-F238E27FC236}">
              <a16:creationId xmlns:a16="http://schemas.microsoft.com/office/drawing/2014/main" id="{FA0C527F-8265-433B-A94E-E1355D8820C3}"/>
            </a:ext>
          </a:extLst>
        </xdr:cNvPr>
        <xdr:cNvSpPr>
          <a:spLocks noChangeShapeType="1"/>
        </xdr:cNvSpPr>
      </xdr:nvSpPr>
      <xdr:spPr bwMode="auto">
        <a:xfrm>
          <a:off x="37880925" y="21678900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64</xdr:row>
      <xdr:rowOff>9525</xdr:rowOff>
    </xdr:from>
    <xdr:to>
      <xdr:col>29</xdr:col>
      <xdr:colOff>0</xdr:colOff>
      <xdr:row>64</xdr:row>
      <xdr:rowOff>9525</xdr:rowOff>
    </xdr:to>
    <xdr:sp macro="" textlink="">
      <xdr:nvSpPr>
        <xdr:cNvPr id="14" name="Line 271">
          <a:extLst>
            <a:ext uri="{FF2B5EF4-FFF2-40B4-BE49-F238E27FC236}">
              <a16:creationId xmlns:a16="http://schemas.microsoft.com/office/drawing/2014/main" id="{8E77AE7B-DC6D-4EDD-B24F-BA219A39C563}"/>
            </a:ext>
          </a:extLst>
        </xdr:cNvPr>
        <xdr:cNvSpPr>
          <a:spLocks noChangeShapeType="1"/>
        </xdr:cNvSpPr>
      </xdr:nvSpPr>
      <xdr:spPr bwMode="auto">
        <a:xfrm flipV="1">
          <a:off x="39147750" y="20859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66</xdr:row>
      <xdr:rowOff>9525</xdr:rowOff>
    </xdr:from>
    <xdr:to>
      <xdr:col>29</xdr:col>
      <xdr:colOff>0</xdr:colOff>
      <xdr:row>66</xdr:row>
      <xdr:rowOff>9525</xdr:rowOff>
    </xdr:to>
    <xdr:sp macro="" textlink="">
      <xdr:nvSpPr>
        <xdr:cNvPr id="15" name="Line 272">
          <a:extLst>
            <a:ext uri="{FF2B5EF4-FFF2-40B4-BE49-F238E27FC236}">
              <a16:creationId xmlns:a16="http://schemas.microsoft.com/office/drawing/2014/main" id="{B7D3AAAD-05AA-4F93-BB9B-D3307FCF3327}"/>
            </a:ext>
          </a:extLst>
        </xdr:cNvPr>
        <xdr:cNvSpPr>
          <a:spLocks noChangeShapeType="1"/>
        </xdr:cNvSpPr>
      </xdr:nvSpPr>
      <xdr:spPr bwMode="auto">
        <a:xfrm flipV="1">
          <a:off x="39147750" y="214026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180975</xdr:colOff>
      <xdr:row>66</xdr:row>
      <xdr:rowOff>254453</xdr:rowOff>
    </xdr:from>
    <xdr:to>
      <xdr:col>6</xdr:col>
      <xdr:colOff>581025</xdr:colOff>
      <xdr:row>66</xdr:row>
      <xdr:rowOff>254453</xdr:rowOff>
    </xdr:to>
    <xdr:sp macro="" textlink="">
      <xdr:nvSpPr>
        <xdr:cNvPr id="16" name="Line 274">
          <a:extLst>
            <a:ext uri="{FF2B5EF4-FFF2-40B4-BE49-F238E27FC236}">
              <a16:creationId xmlns:a16="http://schemas.microsoft.com/office/drawing/2014/main" id="{59173AD3-7BF2-45C9-A3CF-B58DDC2CE56E}"/>
            </a:ext>
          </a:extLst>
        </xdr:cNvPr>
        <xdr:cNvSpPr>
          <a:spLocks noChangeShapeType="1"/>
        </xdr:cNvSpPr>
      </xdr:nvSpPr>
      <xdr:spPr bwMode="auto">
        <a:xfrm>
          <a:off x="5229225" y="21647603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142875</xdr:colOff>
      <xdr:row>67</xdr:row>
      <xdr:rowOff>0</xdr:rowOff>
    </xdr:from>
    <xdr:to>
      <xdr:col>7</xdr:col>
      <xdr:colOff>561975</xdr:colOff>
      <xdr:row>67</xdr:row>
      <xdr:rowOff>0</xdr:rowOff>
    </xdr:to>
    <xdr:sp macro="" textlink="">
      <xdr:nvSpPr>
        <xdr:cNvPr id="17" name="Line 275">
          <a:extLst>
            <a:ext uri="{FF2B5EF4-FFF2-40B4-BE49-F238E27FC236}">
              <a16:creationId xmlns:a16="http://schemas.microsoft.com/office/drawing/2014/main" id="{A34F6F98-8460-4253-A04E-9B269305D3F5}"/>
            </a:ext>
          </a:extLst>
        </xdr:cNvPr>
        <xdr:cNvSpPr>
          <a:spLocks noChangeShapeType="1"/>
        </xdr:cNvSpPr>
      </xdr:nvSpPr>
      <xdr:spPr bwMode="auto">
        <a:xfrm>
          <a:off x="6600825" y="21669375"/>
          <a:ext cx="419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133350</xdr:colOff>
      <xdr:row>64</xdr:row>
      <xdr:rowOff>0</xdr:rowOff>
    </xdr:from>
    <xdr:to>
      <xdr:col>23</xdr:col>
      <xdr:colOff>409575</xdr:colOff>
      <xdr:row>64</xdr:row>
      <xdr:rowOff>0</xdr:rowOff>
    </xdr:to>
    <xdr:sp macro="" textlink="">
      <xdr:nvSpPr>
        <xdr:cNvPr id="18" name="Line 321">
          <a:extLst>
            <a:ext uri="{FF2B5EF4-FFF2-40B4-BE49-F238E27FC236}">
              <a16:creationId xmlns:a16="http://schemas.microsoft.com/office/drawing/2014/main" id="{E3D4B307-E20A-4FF2-80F7-B8A225F99FE7}"/>
            </a:ext>
          </a:extLst>
        </xdr:cNvPr>
        <xdr:cNvSpPr>
          <a:spLocks noChangeShapeType="1"/>
        </xdr:cNvSpPr>
      </xdr:nvSpPr>
      <xdr:spPr bwMode="auto">
        <a:xfrm>
          <a:off x="32070675" y="20850225"/>
          <a:ext cx="2762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133350</xdr:colOff>
      <xdr:row>65</xdr:row>
      <xdr:rowOff>0</xdr:rowOff>
    </xdr:from>
    <xdr:to>
      <xdr:col>18</xdr:col>
      <xdr:colOff>476250</xdr:colOff>
      <xdr:row>65</xdr:row>
      <xdr:rowOff>0</xdr:rowOff>
    </xdr:to>
    <xdr:sp macro="" textlink="">
      <xdr:nvSpPr>
        <xdr:cNvPr id="19" name="Line 350">
          <a:extLst>
            <a:ext uri="{FF2B5EF4-FFF2-40B4-BE49-F238E27FC236}">
              <a16:creationId xmlns:a16="http://schemas.microsoft.com/office/drawing/2014/main" id="{15C9FE35-A55C-4FE1-8F79-F0C1BD40AB47}"/>
            </a:ext>
          </a:extLst>
        </xdr:cNvPr>
        <xdr:cNvSpPr>
          <a:spLocks noChangeShapeType="1"/>
        </xdr:cNvSpPr>
      </xdr:nvSpPr>
      <xdr:spPr bwMode="auto">
        <a:xfrm>
          <a:off x="25384125" y="211359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65</xdr:row>
      <xdr:rowOff>0</xdr:rowOff>
    </xdr:from>
    <xdr:to>
      <xdr:col>20</xdr:col>
      <xdr:colOff>619125</xdr:colOff>
      <xdr:row>65</xdr:row>
      <xdr:rowOff>0</xdr:rowOff>
    </xdr:to>
    <xdr:sp macro="" textlink="">
      <xdr:nvSpPr>
        <xdr:cNvPr id="20" name="Line 351">
          <a:extLst>
            <a:ext uri="{FF2B5EF4-FFF2-40B4-BE49-F238E27FC236}">
              <a16:creationId xmlns:a16="http://schemas.microsoft.com/office/drawing/2014/main" id="{801981DF-B14A-4DBC-B551-2A07C6028C8B}"/>
            </a:ext>
          </a:extLst>
        </xdr:cNvPr>
        <xdr:cNvSpPr>
          <a:spLocks noChangeShapeType="1"/>
        </xdr:cNvSpPr>
      </xdr:nvSpPr>
      <xdr:spPr bwMode="auto">
        <a:xfrm>
          <a:off x="28327350" y="211359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65</xdr:row>
      <xdr:rowOff>0</xdr:rowOff>
    </xdr:from>
    <xdr:to>
      <xdr:col>21</xdr:col>
      <xdr:colOff>657225</xdr:colOff>
      <xdr:row>65</xdr:row>
      <xdr:rowOff>0</xdr:rowOff>
    </xdr:to>
    <xdr:sp macro="" textlink="">
      <xdr:nvSpPr>
        <xdr:cNvPr id="21" name="Line 352">
          <a:extLst>
            <a:ext uri="{FF2B5EF4-FFF2-40B4-BE49-F238E27FC236}">
              <a16:creationId xmlns:a16="http://schemas.microsoft.com/office/drawing/2014/main" id="{61749125-F00B-439D-B8D0-AB4C60D71337}"/>
            </a:ext>
          </a:extLst>
        </xdr:cNvPr>
        <xdr:cNvSpPr>
          <a:spLocks noChangeShapeType="1"/>
        </xdr:cNvSpPr>
      </xdr:nvSpPr>
      <xdr:spPr bwMode="auto">
        <a:xfrm>
          <a:off x="29756100" y="211359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65</xdr:row>
      <xdr:rowOff>9525</xdr:rowOff>
    </xdr:from>
    <xdr:to>
      <xdr:col>11</xdr:col>
      <xdr:colOff>0</xdr:colOff>
      <xdr:row>65</xdr:row>
      <xdr:rowOff>9525</xdr:rowOff>
    </xdr:to>
    <xdr:sp macro="" textlink="">
      <xdr:nvSpPr>
        <xdr:cNvPr id="22" name="Line 739">
          <a:extLst>
            <a:ext uri="{FF2B5EF4-FFF2-40B4-BE49-F238E27FC236}">
              <a16:creationId xmlns:a16="http://schemas.microsoft.com/office/drawing/2014/main" id="{A361E476-60A8-4803-A051-6840618BD03C}"/>
            </a:ext>
          </a:extLst>
        </xdr:cNvPr>
        <xdr:cNvSpPr>
          <a:spLocks noChangeShapeType="1"/>
        </xdr:cNvSpPr>
      </xdr:nvSpPr>
      <xdr:spPr bwMode="auto">
        <a:xfrm>
          <a:off x="13201650" y="21145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0</xdr:colOff>
      <xdr:row>64</xdr:row>
      <xdr:rowOff>0</xdr:rowOff>
    </xdr:to>
    <xdr:sp macro="" textlink="">
      <xdr:nvSpPr>
        <xdr:cNvPr id="23" name="Line 774">
          <a:extLst>
            <a:ext uri="{FF2B5EF4-FFF2-40B4-BE49-F238E27FC236}">
              <a16:creationId xmlns:a16="http://schemas.microsoft.com/office/drawing/2014/main" id="{B4A1FB54-B5DD-425F-A1E6-94EBE6FE952D}"/>
            </a:ext>
          </a:extLst>
        </xdr:cNvPr>
        <xdr:cNvSpPr>
          <a:spLocks noChangeShapeType="1"/>
        </xdr:cNvSpPr>
      </xdr:nvSpPr>
      <xdr:spPr bwMode="auto">
        <a:xfrm>
          <a:off x="31937325" y="20850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0</xdr:colOff>
      <xdr:row>64</xdr:row>
      <xdr:rowOff>0</xdr:rowOff>
    </xdr:to>
    <xdr:sp macro="" textlink="">
      <xdr:nvSpPr>
        <xdr:cNvPr id="24" name="Line 775">
          <a:extLst>
            <a:ext uri="{FF2B5EF4-FFF2-40B4-BE49-F238E27FC236}">
              <a16:creationId xmlns:a16="http://schemas.microsoft.com/office/drawing/2014/main" id="{8577DB26-3C0B-47A1-9DAB-9A9BACE044EC}"/>
            </a:ext>
          </a:extLst>
        </xdr:cNvPr>
        <xdr:cNvSpPr>
          <a:spLocks noChangeShapeType="1"/>
        </xdr:cNvSpPr>
      </xdr:nvSpPr>
      <xdr:spPr bwMode="auto">
        <a:xfrm>
          <a:off x="31937325" y="20850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0</xdr:colOff>
      <xdr:row>64</xdr:row>
      <xdr:rowOff>0</xdr:rowOff>
    </xdr:to>
    <xdr:sp macro="" textlink="">
      <xdr:nvSpPr>
        <xdr:cNvPr id="25" name="Line 776">
          <a:extLst>
            <a:ext uri="{FF2B5EF4-FFF2-40B4-BE49-F238E27FC236}">
              <a16:creationId xmlns:a16="http://schemas.microsoft.com/office/drawing/2014/main" id="{2A31D854-7439-4EB1-940B-F66ED7845802}"/>
            </a:ext>
          </a:extLst>
        </xdr:cNvPr>
        <xdr:cNvSpPr>
          <a:spLocks noChangeShapeType="1"/>
        </xdr:cNvSpPr>
      </xdr:nvSpPr>
      <xdr:spPr bwMode="auto">
        <a:xfrm>
          <a:off x="31937325" y="20850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0</xdr:colOff>
      <xdr:row>64</xdr:row>
      <xdr:rowOff>0</xdr:rowOff>
    </xdr:to>
    <xdr:sp macro="" textlink="">
      <xdr:nvSpPr>
        <xdr:cNvPr id="26" name="Line 777">
          <a:extLst>
            <a:ext uri="{FF2B5EF4-FFF2-40B4-BE49-F238E27FC236}">
              <a16:creationId xmlns:a16="http://schemas.microsoft.com/office/drawing/2014/main" id="{85DCDBBC-563A-47FB-8BA0-62BB67F3A19C}"/>
            </a:ext>
          </a:extLst>
        </xdr:cNvPr>
        <xdr:cNvSpPr>
          <a:spLocks noChangeShapeType="1"/>
        </xdr:cNvSpPr>
      </xdr:nvSpPr>
      <xdr:spPr bwMode="auto">
        <a:xfrm>
          <a:off x="31937325" y="20850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0</xdr:colOff>
      <xdr:row>64</xdr:row>
      <xdr:rowOff>0</xdr:rowOff>
    </xdr:to>
    <xdr:sp macro="" textlink="">
      <xdr:nvSpPr>
        <xdr:cNvPr id="27" name="Line 778">
          <a:extLst>
            <a:ext uri="{FF2B5EF4-FFF2-40B4-BE49-F238E27FC236}">
              <a16:creationId xmlns:a16="http://schemas.microsoft.com/office/drawing/2014/main" id="{094EC8BC-BA15-4CBD-8C12-F5C4A3669427}"/>
            </a:ext>
          </a:extLst>
        </xdr:cNvPr>
        <xdr:cNvSpPr>
          <a:spLocks noChangeShapeType="1"/>
        </xdr:cNvSpPr>
      </xdr:nvSpPr>
      <xdr:spPr bwMode="auto">
        <a:xfrm>
          <a:off x="31937325" y="20850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0</xdr:colOff>
      <xdr:row>64</xdr:row>
      <xdr:rowOff>0</xdr:rowOff>
    </xdr:to>
    <xdr:sp macro="" textlink="">
      <xdr:nvSpPr>
        <xdr:cNvPr id="28" name="Line 779">
          <a:extLst>
            <a:ext uri="{FF2B5EF4-FFF2-40B4-BE49-F238E27FC236}">
              <a16:creationId xmlns:a16="http://schemas.microsoft.com/office/drawing/2014/main" id="{560626BA-A072-40DE-8B76-C7D1FD625DF9}"/>
            </a:ext>
          </a:extLst>
        </xdr:cNvPr>
        <xdr:cNvSpPr>
          <a:spLocks noChangeShapeType="1"/>
        </xdr:cNvSpPr>
      </xdr:nvSpPr>
      <xdr:spPr bwMode="auto">
        <a:xfrm>
          <a:off x="31937325" y="20850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0</xdr:colOff>
      <xdr:row>64</xdr:row>
      <xdr:rowOff>0</xdr:rowOff>
    </xdr:to>
    <xdr:sp macro="" textlink="">
      <xdr:nvSpPr>
        <xdr:cNvPr id="29" name="Line 780">
          <a:extLst>
            <a:ext uri="{FF2B5EF4-FFF2-40B4-BE49-F238E27FC236}">
              <a16:creationId xmlns:a16="http://schemas.microsoft.com/office/drawing/2014/main" id="{C8490C0B-116B-4FDC-917C-FBE9AFA88C4D}"/>
            </a:ext>
          </a:extLst>
        </xdr:cNvPr>
        <xdr:cNvSpPr>
          <a:spLocks noChangeShapeType="1"/>
        </xdr:cNvSpPr>
      </xdr:nvSpPr>
      <xdr:spPr bwMode="auto">
        <a:xfrm>
          <a:off x="31937325" y="20850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0</xdr:colOff>
      <xdr:row>64</xdr:row>
      <xdr:rowOff>0</xdr:rowOff>
    </xdr:to>
    <xdr:sp macro="" textlink="">
      <xdr:nvSpPr>
        <xdr:cNvPr id="30" name="Line 781">
          <a:extLst>
            <a:ext uri="{FF2B5EF4-FFF2-40B4-BE49-F238E27FC236}">
              <a16:creationId xmlns:a16="http://schemas.microsoft.com/office/drawing/2014/main" id="{AFA83AC6-D842-4604-BE22-C98024747B7C}"/>
            </a:ext>
          </a:extLst>
        </xdr:cNvPr>
        <xdr:cNvSpPr>
          <a:spLocks noChangeShapeType="1"/>
        </xdr:cNvSpPr>
      </xdr:nvSpPr>
      <xdr:spPr bwMode="auto">
        <a:xfrm>
          <a:off x="31937325" y="20850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0</xdr:colOff>
      <xdr:row>64</xdr:row>
      <xdr:rowOff>0</xdr:rowOff>
    </xdr:to>
    <xdr:sp macro="" textlink="">
      <xdr:nvSpPr>
        <xdr:cNvPr id="31" name="Line 782">
          <a:extLst>
            <a:ext uri="{FF2B5EF4-FFF2-40B4-BE49-F238E27FC236}">
              <a16:creationId xmlns:a16="http://schemas.microsoft.com/office/drawing/2014/main" id="{8685631C-7661-4F07-A8EA-CF577C47ADC4}"/>
            </a:ext>
          </a:extLst>
        </xdr:cNvPr>
        <xdr:cNvSpPr>
          <a:spLocks noChangeShapeType="1"/>
        </xdr:cNvSpPr>
      </xdr:nvSpPr>
      <xdr:spPr bwMode="auto">
        <a:xfrm>
          <a:off x="31937325" y="20850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0</xdr:colOff>
      <xdr:row>64</xdr:row>
      <xdr:rowOff>0</xdr:rowOff>
    </xdr:to>
    <xdr:sp macro="" textlink="">
      <xdr:nvSpPr>
        <xdr:cNvPr id="32" name="Line 783">
          <a:extLst>
            <a:ext uri="{FF2B5EF4-FFF2-40B4-BE49-F238E27FC236}">
              <a16:creationId xmlns:a16="http://schemas.microsoft.com/office/drawing/2014/main" id="{E890536C-9F63-4DE5-B9C8-483A65B94B58}"/>
            </a:ext>
          </a:extLst>
        </xdr:cNvPr>
        <xdr:cNvSpPr>
          <a:spLocks noChangeShapeType="1"/>
        </xdr:cNvSpPr>
      </xdr:nvSpPr>
      <xdr:spPr bwMode="auto">
        <a:xfrm>
          <a:off x="31937325" y="20850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0</xdr:colOff>
      <xdr:row>64</xdr:row>
      <xdr:rowOff>0</xdr:rowOff>
    </xdr:to>
    <xdr:sp macro="" textlink="">
      <xdr:nvSpPr>
        <xdr:cNvPr id="33" name="Line 784">
          <a:extLst>
            <a:ext uri="{FF2B5EF4-FFF2-40B4-BE49-F238E27FC236}">
              <a16:creationId xmlns:a16="http://schemas.microsoft.com/office/drawing/2014/main" id="{A5AD2041-1476-4B27-A33B-A143D12A6912}"/>
            </a:ext>
          </a:extLst>
        </xdr:cNvPr>
        <xdr:cNvSpPr>
          <a:spLocks noChangeShapeType="1"/>
        </xdr:cNvSpPr>
      </xdr:nvSpPr>
      <xdr:spPr bwMode="auto">
        <a:xfrm>
          <a:off x="31937325" y="20850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0</xdr:colOff>
      <xdr:row>64</xdr:row>
      <xdr:rowOff>0</xdr:rowOff>
    </xdr:to>
    <xdr:sp macro="" textlink="">
      <xdr:nvSpPr>
        <xdr:cNvPr id="34" name="Line 785">
          <a:extLst>
            <a:ext uri="{FF2B5EF4-FFF2-40B4-BE49-F238E27FC236}">
              <a16:creationId xmlns:a16="http://schemas.microsoft.com/office/drawing/2014/main" id="{6DD818AE-5DAA-40CF-88E7-D19BFB33F877}"/>
            </a:ext>
          </a:extLst>
        </xdr:cNvPr>
        <xdr:cNvSpPr>
          <a:spLocks noChangeShapeType="1"/>
        </xdr:cNvSpPr>
      </xdr:nvSpPr>
      <xdr:spPr bwMode="auto">
        <a:xfrm>
          <a:off x="31937325" y="20850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0</xdr:colOff>
      <xdr:row>64</xdr:row>
      <xdr:rowOff>0</xdr:rowOff>
    </xdr:to>
    <xdr:sp macro="" textlink="">
      <xdr:nvSpPr>
        <xdr:cNvPr id="35" name="Line 786">
          <a:extLst>
            <a:ext uri="{FF2B5EF4-FFF2-40B4-BE49-F238E27FC236}">
              <a16:creationId xmlns:a16="http://schemas.microsoft.com/office/drawing/2014/main" id="{8D8E6AEA-9413-48DD-845F-7F379227F19D}"/>
            </a:ext>
          </a:extLst>
        </xdr:cNvPr>
        <xdr:cNvSpPr>
          <a:spLocks noChangeShapeType="1"/>
        </xdr:cNvSpPr>
      </xdr:nvSpPr>
      <xdr:spPr bwMode="auto">
        <a:xfrm>
          <a:off x="31937325" y="20850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0</xdr:colOff>
      <xdr:row>64</xdr:row>
      <xdr:rowOff>0</xdr:rowOff>
    </xdr:to>
    <xdr:sp macro="" textlink="">
      <xdr:nvSpPr>
        <xdr:cNvPr id="36" name="Line 787">
          <a:extLst>
            <a:ext uri="{FF2B5EF4-FFF2-40B4-BE49-F238E27FC236}">
              <a16:creationId xmlns:a16="http://schemas.microsoft.com/office/drawing/2014/main" id="{74479498-8268-4831-BAEE-E2EB7B2FBAB1}"/>
            </a:ext>
          </a:extLst>
        </xdr:cNvPr>
        <xdr:cNvSpPr>
          <a:spLocks noChangeShapeType="1"/>
        </xdr:cNvSpPr>
      </xdr:nvSpPr>
      <xdr:spPr bwMode="auto">
        <a:xfrm>
          <a:off x="31937325" y="20850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0</xdr:colOff>
      <xdr:row>64</xdr:row>
      <xdr:rowOff>0</xdr:rowOff>
    </xdr:to>
    <xdr:sp macro="" textlink="">
      <xdr:nvSpPr>
        <xdr:cNvPr id="37" name="Line 788">
          <a:extLst>
            <a:ext uri="{FF2B5EF4-FFF2-40B4-BE49-F238E27FC236}">
              <a16:creationId xmlns:a16="http://schemas.microsoft.com/office/drawing/2014/main" id="{D27A1B6F-CEEE-44DB-9393-92E320577751}"/>
            </a:ext>
          </a:extLst>
        </xdr:cNvPr>
        <xdr:cNvSpPr>
          <a:spLocks noChangeShapeType="1"/>
        </xdr:cNvSpPr>
      </xdr:nvSpPr>
      <xdr:spPr bwMode="auto">
        <a:xfrm>
          <a:off x="31937325" y="20850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0</xdr:colOff>
      <xdr:row>64</xdr:row>
      <xdr:rowOff>0</xdr:rowOff>
    </xdr:to>
    <xdr:sp macro="" textlink="">
      <xdr:nvSpPr>
        <xdr:cNvPr id="38" name="Line 789">
          <a:extLst>
            <a:ext uri="{FF2B5EF4-FFF2-40B4-BE49-F238E27FC236}">
              <a16:creationId xmlns:a16="http://schemas.microsoft.com/office/drawing/2014/main" id="{E470DB92-E82E-44D7-A1BE-A47935BFF636}"/>
            </a:ext>
          </a:extLst>
        </xdr:cNvPr>
        <xdr:cNvSpPr>
          <a:spLocks noChangeShapeType="1"/>
        </xdr:cNvSpPr>
      </xdr:nvSpPr>
      <xdr:spPr bwMode="auto">
        <a:xfrm>
          <a:off x="31937325" y="20850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67</xdr:row>
      <xdr:rowOff>9525</xdr:rowOff>
    </xdr:from>
    <xdr:to>
      <xdr:col>8</xdr:col>
      <xdr:colOff>542925</xdr:colOff>
      <xdr:row>67</xdr:row>
      <xdr:rowOff>9525</xdr:rowOff>
    </xdr:to>
    <xdr:sp macro="" textlink="">
      <xdr:nvSpPr>
        <xdr:cNvPr id="39" name="Line 1229">
          <a:extLst>
            <a:ext uri="{FF2B5EF4-FFF2-40B4-BE49-F238E27FC236}">
              <a16:creationId xmlns:a16="http://schemas.microsoft.com/office/drawing/2014/main" id="{E0AB2B15-CEB5-47CB-882C-6900EFB3C0FB}"/>
            </a:ext>
          </a:extLst>
        </xdr:cNvPr>
        <xdr:cNvSpPr>
          <a:spLocks noChangeShapeType="1"/>
        </xdr:cNvSpPr>
      </xdr:nvSpPr>
      <xdr:spPr bwMode="auto">
        <a:xfrm flipV="1">
          <a:off x="8039100" y="216789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67</xdr:row>
      <xdr:rowOff>9525</xdr:rowOff>
    </xdr:from>
    <xdr:to>
      <xdr:col>8</xdr:col>
      <xdr:colOff>609600</xdr:colOff>
      <xdr:row>67</xdr:row>
      <xdr:rowOff>9525</xdr:rowOff>
    </xdr:to>
    <xdr:sp macro="" textlink="">
      <xdr:nvSpPr>
        <xdr:cNvPr id="40" name="Line 1230">
          <a:extLst>
            <a:ext uri="{FF2B5EF4-FFF2-40B4-BE49-F238E27FC236}">
              <a16:creationId xmlns:a16="http://schemas.microsoft.com/office/drawing/2014/main" id="{F50C6440-1A71-4C5C-A909-5979A2ED8F69}"/>
            </a:ext>
          </a:extLst>
        </xdr:cNvPr>
        <xdr:cNvSpPr>
          <a:spLocks noChangeShapeType="1"/>
        </xdr:cNvSpPr>
      </xdr:nvSpPr>
      <xdr:spPr bwMode="auto">
        <a:xfrm flipV="1">
          <a:off x="8029575" y="2167890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67</xdr:row>
      <xdr:rowOff>0</xdr:rowOff>
    </xdr:from>
    <xdr:to>
      <xdr:col>20</xdr:col>
      <xdr:colOff>619125</xdr:colOff>
      <xdr:row>67</xdr:row>
      <xdr:rowOff>0</xdr:rowOff>
    </xdr:to>
    <xdr:sp macro="" textlink="">
      <xdr:nvSpPr>
        <xdr:cNvPr id="41" name="Line 1250">
          <a:extLst>
            <a:ext uri="{FF2B5EF4-FFF2-40B4-BE49-F238E27FC236}">
              <a16:creationId xmlns:a16="http://schemas.microsoft.com/office/drawing/2014/main" id="{6BB83ECE-A11F-40D9-A4BD-B14B65FB4B44}"/>
            </a:ext>
          </a:extLst>
        </xdr:cNvPr>
        <xdr:cNvSpPr>
          <a:spLocks noChangeShapeType="1"/>
        </xdr:cNvSpPr>
      </xdr:nvSpPr>
      <xdr:spPr bwMode="auto">
        <a:xfrm>
          <a:off x="28327350" y="216693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67</xdr:row>
      <xdr:rowOff>0</xdr:rowOff>
    </xdr:from>
    <xdr:to>
      <xdr:col>21</xdr:col>
      <xdr:colOff>657225</xdr:colOff>
      <xdr:row>67</xdr:row>
      <xdr:rowOff>0</xdr:rowOff>
    </xdr:to>
    <xdr:sp macro="" textlink="">
      <xdr:nvSpPr>
        <xdr:cNvPr id="42" name="Line 1251">
          <a:extLst>
            <a:ext uri="{FF2B5EF4-FFF2-40B4-BE49-F238E27FC236}">
              <a16:creationId xmlns:a16="http://schemas.microsoft.com/office/drawing/2014/main" id="{78365089-586B-4B08-8469-14D4F1C5660D}"/>
            </a:ext>
          </a:extLst>
        </xdr:cNvPr>
        <xdr:cNvSpPr>
          <a:spLocks noChangeShapeType="1"/>
        </xdr:cNvSpPr>
      </xdr:nvSpPr>
      <xdr:spPr bwMode="auto">
        <a:xfrm>
          <a:off x="29756100" y="216693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65</xdr:row>
      <xdr:rowOff>9525</xdr:rowOff>
    </xdr:from>
    <xdr:to>
      <xdr:col>8</xdr:col>
      <xdr:colOff>542925</xdr:colOff>
      <xdr:row>65</xdr:row>
      <xdr:rowOff>9525</xdr:rowOff>
    </xdr:to>
    <xdr:sp macro="" textlink="">
      <xdr:nvSpPr>
        <xdr:cNvPr id="43" name="Line 1252">
          <a:extLst>
            <a:ext uri="{FF2B5EF4-FFF2-40B4-BE49-F238E27FC236}">
              <a16:creationId xmlns:a16="http://schemas.microsoft.com/office/drawing/2014/main" id="{FBAD7521-FF4A-4311-B600-3A4E56ED5E39}"/>
            </a:ext>
          </a:extLst>
        </xdr:cNvPr>
        <xdr:cNvSpPr>
          <a:spLocks noChangeShapeType="1"/>
        </xdr:cNvSpPr>
      </xdr:nvSpPr>
      <xdr:spPr bwMode="auto">
        <a:xfrm flipV="1">
          <a:off x="8039100" y="211455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65</xdr:row>
      <xdr:rowOff>9525</xdr:rowOff>
    </xdr:from>
    <xdr:to>
      <xdr:col>8</xdr:col>
      <xdr:colOff>609600</xdr:colOff>
      <xdr:row>65</xdr:row>
      <xdr:rowOff>9525</xdr:rowOff>
    </xdr:to>
    <xdr:sp macro="" textlink="">
      <xdr:nvSpPr>
        <xdr:cNvPr id="44" name="Line 1253">
          <a:extLst>
            <a:ext uri="{FF2B5EF4-FFF2-40B4-BE49-F238E27FC236}">
              <a16:creationId xmlns:a16="http://schemas.microsoft.com/office/drawing/2014/main" id="{6B4C773D-FD09-4534-86D2-E981170C7FED}"/>
            </a:ext>
          </a:extLst>
        </xdr:cNvPr>
        <xdr:cNvSpPr>
          <a:spLocks noChangeShapeType="1"/>
        </xdr:cNvSpPr>
      </xdr:nvSpPr>
      <xdr:spPr bwMode="auto">
        <a:xfrm flipV="1">
          <a:off x="8029575" y="2114550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152400</xdr:colOff>
      <xdr:row>67</xdr:row>
      <xdr:rowOff>9525</xdr:rowOff>
    </xdr:from>
    <xdr:to>
      <xdr:col>11</xdr:col>
      <xdr:colOff>542925</xdr:colOff>
      <xdr:row>67</xdr:row>
      <xdr:rowOff>9525</xdr:rowOff>
    </xdr:to>
    <xdr:sp macro="" textlink="">
      <xdr:nvSpPr>
        <xdr:cNvPr id="45" name="Line 1254">
          <a:extLst>
            <a:ext uri="{FF2B5EF4-FFF2-40B4-BE49-F238E27FC236}">
              <a16:creationId xmlns:a16="http://schemas.microsoft.com/office/drawing/2014/main" id="{2C8BC41F-477E-4C80-AB55-56C80D90B276}"/>
            </a:ext>
          </a:extLst>
        </xdr:cNvPr>
        <xdr:cNvSpPr>
          <a:spLocks noChangeShapeType="1"/>
        </xdr:cNvSpPr>
      </xdr:nvSpPr>
      <xdr:spPr bwMode="auto">
        <a:xfrm flipV="1">
          <a:off x="13354050" y="216789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67</xdr:row>
      <xdr:rowOff>9525</xdr:rowOff>
    </xdr:from>
    <xdr:to>
      <xdr:col>11</xdr:col>
      <xdr:colOff>542925</xdr:colOff>
      <xdr:row>67</xdr:row>
      <xdr:rowOff>9525</xdr:rowOff>
    </xdr:to>
    <xdr:sp macro="" textlink="">
      <xdr:nvSpPr>
        <xdr:cNvPr id="46" name="Line 1255">
          <a:extLst>
            <a:ext uri="{FF2B5EF4-FFF2-40B4-BE49-F238E27FC236}">
              <a16:creationId xmlns:a16="http://schemas.microsoft.com/office/drawing/2014/main" id="{75EE0BD6-996B-46EE-A680-06B2DDC07A28}"/>
            </a:ext>
          </a:extLst>
        </xdr:cNvPr>
        <xdr:cNvSpPr>
          <a:spLocks noChangeShapeType="1"/>
        </xdr:cNvSpPr>
      </xdr:nvSpPr>
      <xdr:spPr bwMode="auto">
        <a:xfrm flipV="1">
          <a:off x="13344525" y="216789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67</xdr:row>
      <xdr:rowOff>9525</xdr:rowOff>
    </xdr:from>
    <xdr:to>
      <xdr:col>11</xdr:col>
      <xdr:colOff>542925</xdr:colOff>
      <xdr:row>67</xdr:row>
      <xdr:rowOff>9525</xdr:rowOff>
    </xdr:to>
    <xdr:sp macro="" textlink="">
      <xdr:nvSpPr>
        <xdr:cNvPr id="47" name="Line 1256">
          <a:extLst>
            <a:ext uri="{FF2B5EF4-FFF2-40B4-BE49-F238E27FC236}">
              <a16:creationId xmlns:a16="http://schemas.microsoft.com/office/drawing/2014/main" id="{98470548-B83C-4D9E-9B0A-3F85F8DB9F70}"/>
            </a:ext>
          </a:extLst>
        </xdr:cNvPr>
        <xdr:cNvSpPr>
          <a:spLocks noChangeShapeType="1"/>
        </xdr:cNvSpPr>
      </xdr:nvSpPr>
      <xdr:spPr bwMode="auto">
        <a:xfrm flipV="1">
          <a:off x="13344525" y="216789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182335</xdr:colOff>
      <xdr:row>66</xdr:row>
      <xdr:rowOff>268061</xdr:rowOff>
    </xdr:from>
    <xdr:to>
      <xdr:col>4</xdr:col>
      <xdr:colOff>572860</xdr:colOff>
      <xdr:row>66</xdr:row>
      <xdr:rowOff>268061</xdr:rowOff>
    </xdr:to>
    <xdr:sp macro="" textlink="">
      <xdr:nvSpPr>
        <xdr:cNvPr id="48" name="Line 1257">
          <a:extLst>
            <a:ext uri="{FF2B5EF4-FFF2-40B4-BE49-F238E27FC236}">
              <a16:creationId xmlns:a16="http://schemas.microsoft.com/office/drawing/2014/main" id="{294DA9D8-3F06-4465-BDF7-1FA421091ACE}"/>
            </a:ext>
          </a:extLst>
        </xdr:cNvPr>
        <xdr:cNvSpPr>
          <a:spLocks noChangeShapeType="1"/>
        </xdr:cNvSpPr>
      </xdr:nvSpPr>
      <xdr:spPr bwMode="auto">
        <a:xfrm>
          <a:off x="3096985" y="21661211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123825</xdr:colOff>
      <xdr:row>68</xdr:row>
      <xdr:rowOff>48985</xdr:rowOff>
    </xdr:from>
    <xdr:to>
      <xdr:col>6</xdr:col>
      <xdr:colOff>152400</xdr:colOff>
      <xdr:row>71</xdr:row>
      <xdr:rowOff>25853</xdr:rowOff>
    </xdr:to>
    <xdr:sp macro="" textlink="">
      <xdr:nvSpPr>
        <xdr:cNvPr id="49" name="AutoShape 1404">
          <a:extLst>
            <a:ext uri="{FF2B5EF4-FFF2-40B4-BE49-F238E27FC236}">
              <a16:creationId xmlns:a16="http://schemas.microsoft.com/office/drawing/2014/main" id="{D747BC86-AD33-4313-AB3A-B49BF54BA6D3}"/>
            </a:ext>
          </a:extLst>
        </xdr:cNvPr>
        <xdr:cNvSpPr>
          <a:spLocks/>
        </xdr:cNvSpPr>
      </xdr:nvSpPr>
      <xdr:spPr bwMode="auto">
        <a:xfrm>
          <a:off x="5172075" y="21985060"/>
          <a:ext cx="28575" cy="548368"/>
        </a:xfrm>
        <a:prstGeom prst="leftBrace">
          <a:avLst>
            <a:gd name="adj1" fmla="val 136111"/>
            <a:gd name="adj2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247650</xdr:colOff>
      <xdr:row>65</xdr:row>
      <xdr:rowOff>0</xdr:rowOff>
    </xdr:from>
    <xdr:to>
      <xdr:col>19</xdr:col>
      <xdr:colOff>590550</xdr:colOff>
      <xdr:row>65</xdr:row>
      <xdr:rowOff>0</xdr:rowOff>
    </xdr:to>
    <xdr:sp macro="" textlink="">
      <xdr:nvSpPr>
        <xdr:cNvPr id="50" name="Line 350">
          <a:extLst>
            <a:ext uri="{FF2B5EF4-FFF2-40B4-BE49-F238E27FC236}">
              <a16:creationId xmlns:a16="http://schemas.microsoft.com/office/drawing/2014/main" id="{2C857822-812F-44CD-A1F2-522EE78C9D2F}"/>
            </a:ext>
          </a:extLst>
        </xdr:cNvPr>
        <xdr:cNvSpPr>
          <a:spLocks noChangeShapeType="1"/>
        </xdr:cNvSpPr>
      </xdr:nvSpPr>
      <xdr:spPr bwMode="auto">
        <a:xfrm>
          <a:off x="26917650" y="211359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217715</xdr:colOff>
      <xdr:row>67</xdr:row>
      <xdr:rowOff>2721</xdr:rowOff>
    </xdr:from>
    <xdr:to>
      <xdr:col>22</xdr:col>
      <xdr:colOff>608240</xdr:colOff>
      <xdr:row>67</xdr:row>
      <xdr:rowOff>2721</xdr:rowOff>
    </xdr:to>
    <xdr:sp macro="" textlink="">
      <xdr:nvSpPr>
        <xdr:cNvPr id="51" name="Line 1251">
          <a:extLst>
            <a:ext uri="{FF2B5EF4-FFF2-40B4-BE49-F238E27FC236}">
              <a16:creationId xmlns:a16="http://schemas.microsoft.com/office/drawing/2014/main" id="{21C96F74-C20B-4709-B12D-1B4F975D2560}"/>
            </a:ext>
          </a:extLst>
        </xdr:cNvPr>
        <xdr:cNvSpPr>
          <a:spLocks noChangeShapeType="1"/>
        </xdr:cNvSpPr>
      </xdr:nvSpPr>
      <xdr:spPr bwMode="auto">
        <a:xfrm>
          <a:off x="31031090" y="21672096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222250</xdr:colOff>
      <xdr:row>67</xdr:row>
      <xdr:rowOff>12700</xdr:rowOff>
    </xdr:from>
    <xdr:to>
      <xdr:col>26</xdr:col>
      <xdr:colOff>498475</xdr:colOff>
      <xdr:row>67</xdr:row>
      <xdr:rowOff>12700</xdr:rowOff>
    </xdr:to>
    <xdr:sp macro="" textlink="">
      <xdr:nvSpPr>
        <xdr:cNvPr id="52" name="Line 267">
          <a:extLst>
            <a:ext uri="{FF2B5EF4-FFF2-40B4-BE49-F238E27FC236}">
              <a16:creationId xmlns:a16="http://schemas.microsoft.com/office/drawing/2014/main" id="{B26C8278-167F-436D-BC8A-2774E688033E}"/>
            </a:ext>
          </a:extLst>
        </xdr:cNvPr>
        <xdr:cNvSpPr>
          <a:spLocks noChangeShapeType="1"/>
        </xdr:cNvSpPr>
      </xdr:nvSpPr>
      <xdr:spPr bwMode="auto">
        <a:xfrm flipV="1">
          <a:off x="35702875" y="21682075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62</xdr:row>
      <xdr:rowOff>9525</xdr:rowOff>
    </xdr:from>
    <xdr:to>
      <xdr:col>11</xdr:col>
      <xdr:colOff>542925</xdr:colOff>
      <xdr:row>62</xdr:row>
      <xdr:rowOff>9525</xdr:rowOff>
    </xdr:to>
    <xdr:sp macro="" textlink="">
      <xdr:nvSpPr>
        <xdr:cNvPr id="2" name="Line 11">
          <a:extLst>
            <a:ext uri="{FF2B5EF4-FFF2-40B4-BE49-F238E27FC236}">
              <a16:creationId xmlns:a16="http://schemas.microsoft.com/office/drawing/2014/main" id="{752954BF-C600-42A0-BD6E-6CA94BA92854}"/>
            </a:ext>
          </a:extLst>
        </xdr:cNvPr>
        <xdr:cNvSpPr>
          <a:spLocks noChangeShapeType="1"/>
        </xdr:cNvSpPr>
      </xdr:nvSpPr>
      <xdr:spPr bwMode="auto">
        <a:xfrm flipV="1">
          <a:off x="13354050" y="201168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62</xdr:row>
      <xdr:rowOff>9525</xdr:rowOff>
    </xdr:from>
    <xdr:to>
      <xdr:col>11</xdr:col>
      <xdr:colOff>542925</xdr:colOff>
      <xdr:row>62</xdr:row>
      <xdr:rowOff>9525</xdr:rowOff>
    </xdr:to>
    <xdr:sp macro="" textlink="">
      <xdr:nvSpPr>
        <xdr:cNvPr id="3" name="Line 14">
          <a:extLst>
            <a:ext uri="{FF2B5EF4-FFF2-40B4-BE49-F238E27FC236}">
              <a16:creationId xmlns:a16="http://schemas.microsoft.com/office/drawing/2014/main" id="{BF3BC933-A53B-4A5D-A97C-38B911AA51CA}"/>
            </a:ext>
          </a:extLst>
        </xdr:cNvPr>
        <xdr:cNvSpPr>
          <a:spLocks noChangeShapeType="1"/>
        </xdr:cNvSpPr>
      </xdr:nvSpPr>
      <xdr:spPr bwMode="auto">
        <a:xfrm flipV="1">
          <a:off x="13344525" y="201168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61</xdr:row>
      <xdr:rowOff>9525</xdr:rowOff>
    </xdr:from>
    <xdr:to>
      <xdr:col>29</xdr:col>
      <xdr:colOff>0</xdr:colOff>
      <xdr:row>61</xdr:row>
      <xdr:rowOff>9525</xdr:rowOff>
    </xdr:to>
    <xdr:sp macro="" textlink="">
      <xdr:nvSpPr>
        <xdr:cNvPr id="4" name="Line 31">
          <a:extLst>
            <a:ext uri="{FF2B5EF4-FFF2-40B4-BE49-F238E27FC236}">
              <a16:creationId xmlns:a16="http://schemas.microsoft.com/office/drawing/2014/main" id="{A1DE3094-F62B-440F-80E8-C561DA405FDC}"/>
            </a:ext>
          </a:extLst>
        </xdr:cNvPr>
        <xdr:cNvSpPr>
          <a:spLocks noChangeShapeType="1"/>
        </xdr:cNvSpPr>
      </xdr:nvSpPr>
      <xdr:spPr bwMode="auto">
        <a:xfrm flipV="1">
          <a:off x="39147750" y="19831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182336</xdr:colOff>
      <xdr:row>63</xdr:row>
      <xdr:rowOff>268060</xdr:rowOff>
    </xdr:from>
    <xdr:to>
      <xdr:col>3</xdr:col>
      <xdr:colOff>572861</xdr:colOff>
      <xdr:row>63</xdr:row>
      <xdr:rowOff>268060</xdr:rowOff>
    </xdr:to>
    <xdr:sp macro="" textlink="">
      <xdr:nvSpPr>
        <xdr:cNvPr id="5" name="Line 34">
          <a:extLst>
            <a:ext uri="{FF2B5EF4-FFF2-40B4-BE49-F238E27FC236}">
              <a16:creationId xmlns:a16="http://schemas.microsoft.com/office/drawing/2014/main" id="{822E6F48-A25B-4111-93D2-A1EF14688675}"/>
            </a:ext>
          </a:extLst>
        </xdr:cNvPr>
        <xdr:cNvSpPr>
          <a:spLocks noChangeShapeType="1"/>
        </xdr:cNvSpPr>
      </xdr:nvSpPr>
      <xdr:spPr bwMode="auto">
        <a:xfrm>
          <a:off x="2220686" y="2063251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62</xdr:row>
      <xdr:rowOff>9525</xdr:rowOff>
    </xdr:from>
    <xdr:to>
      <xdr:col>11</xdr:col>
      <xdr:colOff>542925</xdr:colOff>
      <xdr:row>62</xdr:row>
      <xdr:rowOff>9525</xdr:rowOff>
    </xdr:to>
    <xdr:sp macro="" textlink="">
      <xdr:nvSpPr>
        <xdr:cNvPr id="6" name="Line 253">
          <a:extLst>
            <a:ext uri="{FF2B5EF4-FFF2-40B4-BE49-F238E27FC236}">
              <a16:creationId xmlns:a16="http://schemas.microsoft.com/office/drawing/2014/main" id="{47E7C487-0CA0-4967-8ACB-B5C176E89163}"/>
            </a:ext>
          </a:extLst>
        </xdr:cNvPr>
        <xdr:cNvSpPr>
          <a:spLocks noChangeShapeType="1"/>
        </xdr:cNvSpPr>
      </xdr:nvSpPr>
      <xdr:spPr bwMode="auto">
        <a:xfrm flipV="1">
          <a:off x="13344525" y="201168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133350</xdr:colOff>
      <xdr:row>64</xdr:row>
      <xdr:rowOff>0</xdr:rowOff>
    </xdr:from>
    <xdr:to>
      <xdr:col>18</xdr:col>
      <xdr:colOff>476250</xdr:colOff>
      <xdr:row>64</xdr:row>
      <xdr:rowOff>0</xdr:rowOff>
    </xdr:to>
    <xdr:sp macro="" textlink="">
      <xdr:nvSpPr>
        <xdr:cNvPr id="7" name="Line 256">
          <a:extLst>
            <a:ext uri="{FF2B5EF4-FFF2-40B4-BE49-F238E27FC236}">
              <a16:creationId xmlns:a16="http://schemas.microsoft.com/office/drawing/2014/main" id="{271795E9-26B7-4A27-B2F9-A11FD35E94CA}"/>
            </a:ext>
          </a:extLst>
        </xdr:cNvPr>
        <xdr:cNvSpPr>
          <a:spLocks noChangeShapeType="1"/>
        </xdr:cNvSpPr>
      </xdr:nvSpPr>
      <xdr:spPr bwMode="auto">
        <a:xfrm>
          <a:off x="25384125" y="206406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219075</xdr:colOff>
      <xdr:row>64</xdr:row>
      <xdr:rowOff>0</xdr:rowOff>
    </xdr:from>
    <xdr:to>
      <xdr:col>19</xdr:col>
      <xdr:colOff>590550</xdr:colOff>
      <xdr:row>64</xdr:row>
      <xdr:rowOff>0</xdr:rowOff>
    </xdr:to>
    <xdr:sp macro="" textlink="">
      <xdr:nvSpPr>
        <xdr:cNvPr id="8" name="Line 261">
          <a:extLst>
            <a:ext uri="{FF2B5EF4-FFF2-40B4-BE49-F238E27FC236}">
              <a16:creationId xmlns:a16="http://schemas.microsoft.com/office/drawing/2014/main" id="{DB36D565-347B-49C8-9360-CA3ACF9A7529}"/>
            </a:ext>
          </a:extLst>
        </xdr:cNvPr>
        <xdr:cNvSpPr>
          <a:spLocks noChangeShapeType="1"/>
        </xdr:cNvSpPr>
      </xdr:nvSpPr>
      <xdr:spPr bwMode="auto">
        <a:xfrm>
          <a:off x="26889075" y="206406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104775</xdr:colOff>
      <xdr:row>64</xdr:row>
      <xdr:rowOff>0</xdr:rowOff>
    </xdr:from>
    <xdr:to>
      <xdr:col>23</xdr:col>
      <xdr:colOff>409575</xdr:colOff>
      <xdr:row>64</xdr:row>
      <xdr:rowOff>0</xdr:rowOff>
    </xdr:to>
    <xdr:sp macro="" textlink="">
      <xdr:nvSpPr>
        <xdr:cNvPr id="9" name="Line 264">
          <a:extLst>
            <a:ext uri="{FF2B5EF4-FFF2-40B4-BE49-F238E27FC236}">
              <a16:creationId xmlns:a16="http://schemas.microsoft.com/office/drawing/2014/main" id="{B56D2700-D70E-4CFB-98B0-98F5700BBCF6}"/>
            </a:ext>
          </a:extLst>
        </xdr:cNvPr>
        <xdr:cNvSpPr>
          <a:spLocks noChangeShapeType="1"/>
        </xdr:cNvSpPr>
      </xdr:nvSpPr>
      <xdr:spPr bwMode="auto">
        <a:xfrm flipV="1">
          <a:off x="32042100" y="20640675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152400</xdr:colOff>
      <xdr:row>64</xdr:row>
      <xdr:rowOff>0</xdr:rowOff>
    </xdr:from>
    <xdr:to>
      <xdr:col>24</xdr:col>
      <xdr:colOff>523875</xdr:colOff>
      <xdr:row>64</xdr:row>
      <xdr:rowOff>0</xdr:rowOff>
    </xdr:to>
    <xdr:sp macro="" textlink="">
      <xdr:nvSpPr>
        <xdr:cNvPr id="10" name="Line 265">
          <a:extLst>
            <a:ext uri="{FF2B5EF4-FFF2-40B4-BE49-F238E27FC236}">
              <a16:creationId xmlns:a16="http://schemas.microsoft.com/office/drawing/2014/main" id="{BE77DE6E-42CF-4DD8-85F6-FFF06B4B23FB}"/>
            </a:ext>
          </a:extLst>
        </xdr:cNvPr>
        <xdr:cNvSpPr>
          <a:spLocks noChangeShapeType="1"/>
        </xdr:cNvSpPr>
      </xdr:nvSpPr>
      <xdr:spPr bwMode="auto">
        <a:xfrm>
          <a:off x="33204150" y="206406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123825</xdr:colOff>
      <xdr:row>64</xdr:row>
      <xdr:rowOff>9525</xdr:rowOff>
    </xdr:from>
    <xdr:to>
      <xdr:col>25</xdr:col>
      <xdr:colOff>476250</xdr:colOff>
      <xdr:row>64</xdr:row>
      <xdr:rowOff>9525</xdr:rowOff>
    </xdr:to>
    <xdr:sp macro="" textlink="">
      <xdr:nvSpPr>
        <xdr:cNvPr id="11" name="Line 266">
          <a:extLst>
            <a:ext uri="{FF2B5EF4-FFF2-40B4-BE49-F238E27FC236}">
              <a16:creationId xmlns:a16="http://schemas.microsoft.com/office/drawing/2014/main" id="{BC59E12A-8599-4D1C-A882-FE871C70A36C}"/>
            </a:ext>
          </a:extLst>
        </xdr:cNvPr>
        <xdr:cNvSpPr>
          <a:spLocks noChangeShapeType="1"/>
        </xdr:cNvSpPr>
      </xdr:nvSpPr>
      <xdr:spPr bwMode="auto">
        <a:xfrm flipV="1">
          <a:off x="34566225" y="20650200"/>
          <a:ext cx="352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104775</xdr:colOff>
      <xdr:row>64</xdr:row>
      <xdr:rowOff>9525</xdr:rowOff>
    </xdr:from>
    <xdr:to>
      <xdr:col>27</xdr:col>
      <xdr:colOff>381000</xdr:colOff>
      <xdr:row>64</xdr:row>
      <xdr:rowOff>9525</xdr:rowOff>
    </xdr:to>
    <xdr:sp macro="" textlink="">
      <xdr:nvSpPr>
        <xdr:cNvPr id="12" name="Line 267">
          <a:extLst>
            <a:ext uri="{FF2B5EF4-FFF2-40B4-BE49-F238E27FC236}">
              <a16:creationId xmlns:a16="http://schemas.microsoft.com/office/drawing/2014/main" id="{8349FE16-0C8B-4BE3-8D50-8A18D7AA2D7C}"/>
            </a:ext>
          </a:extLst>
        </xdr:cNvPr>
        <xdr:cNvSpPr>
          <a:spLocks noChangeShapeType="1"/>
        </xdr:cNvSpPr>
      </xdr:nvSpPr>
      <xdr:spPr bwMode="auto">
        <a:xfrm flipV="1">
          <a:off x="36842700" y="20650200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123825</xdr:colOff>
      <xdr:row>64</xdr:row>
      <xdr:rowOff>9525</xdr:rowOff>
    </xdr:from>
    <xdr:to>
      <xdr:col>28</xdr:col>
      <xdr:colOff>428625</xdr:colOff>
      <xdr:row>64</xdr:row>
      <xdr:rowOff>9525</xdr:rowOff>
    </xdr:to>
    <xdr:sp macro="" textlink="">
      <xdr:nvSpPr>
        <xdr:cNvPr id="13" name="Line 270">
          <a:extLst>
            <a:ext uri="{FF2B5EF4-FFF2-40B4-BE49-F238E27FC236}">
              <a16:creationId xmlns:a16="http://schemas.microsoft.com/office/drawing/2014/main" id="{C4CF4935-0C4B-4AFD-B31E-0AED160D100B}"/>
            </a:ext>
          </a:extLst>
        </xdr:cNvPr>
        <xdr:cNvSpPr>
          <a:spLocks noChangeShapeType="1"/>
        </xdr:cNvSpPr>
      </xdr:nvSpPr>
      <xdr:spPr bwMode="auto">
        <a:xfrm>
          <a:off x="37880925" y="20650200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61</xdr:row>
      <xdr:rowOff>9525</xdr:rowOff>
    </xdr:from>
    <xdr:to>
      <xdr:col>29</xdr:col>
      <xdr:colOff>0</xdr:colOff>
      <xdr:row>61</xdr:row>
      <xdr:rowOff>9525</xdr:rowOff>
    </xdr:to>
    <xdr:sp macro="" textlink="">
      <xdr:nvSpPr>
        <xdr:cNvPr id="14" name="Line 271">
          <a:extLst>
            <a:ext uri="{FF2B5EF4-FFF2-40B4-BE49-F238E27FC236}">
              <a16:creationId xmlns:a16="http://schemas.microsoft.com/office/drawing/2014/main" id="{2E4F978B-6F02-43FC-9413-A16C35560E7C}"/>
            </a:ext>
          </a:extLst>
        </xdr:cNvPr>
        <xdr:cNvSpPr>
          <a:spLocks noChangeShapeType="1"/>
        </xdr:cNvSpPr>
      </xdr:nvSpPr>
      <xdr:spPr bwMode="auto">
        <a:xfrm flipV="1">
          <a:off x="39147750" y="19831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63</xdr:row>
      <xdr:rowOff>9525</xdr:rowOff>
    </xdr:from>
    <xdr:to>
      <xdr:col>29</xdr:col>
      <xdr:colOff>0</xdr:colOff>
      <xdr:row>63</xdr:row>
      <xdr:rowOff>9525</xdr:rowOff>
    </xdr:to>
    <xdr:sp macro="" textlink="">
      <xdr:nvSpPr>
        <xdr:cNvPr id="15" name="Line 272">
          <a:extLst>
            <a:ext uri="{FF2B5EF4-FFF2-40B4-BE49-F238E27FC236}">
              <a16:creationId xmlns:a16="http://schemas.microsoft.com/office/drawing/2014/main" id="{852C0595-95F8-401A-A877-930059651F17}"/>
            </a:ext>
          </a:extLst>
        </xdr:cNvPr>
        <xdr:cNvSpPr>
          <a:spLocks noChangeShapeType="1"/>
        </xdr:cNvSpPr>
      </xdr:nvSpPr>
      <xdr:spPr bwMode="auto">
        <a:xfrm flipV="1">
          <a:off x="39147750" y="20373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180975</xdr:colOff>
      <xdr:row>63</xdr:row>
      <xdr:rowOff>254453</xdr:rowOff>
    </xdr:from>
    <xdr:to>
      <xdr:col>6</xdr:col>
      <xdr:colOff>581025</xdr:colOff>
      <xdr:row>63</xdr:row>
      <xdr:rowOff>254453</xdr:rowOff>
    </xdr:to>
    <xdr:sp macro="" textlink="">
      <xdr:nvSpPr>
        <xdr:cNvPr id="16" name="Line 274">
          <a:extLst>
            <a:ext uri="{FF2B5EF4-FFF2-40B4-BE49-F238E27FC236}">
              <a16:creationId xmlns:a16="http://schemas.microsoft.com/office/drawing/2014/main" id="{49896252-D94F-46DB-93AD-3B51CD6F3F8F}"/>
            </a:ext>
          </a:extLst>
        </xdr:cNvPr>
        <xdr:cNvSpPr>
          <a:spLocks noChangeShapeType="1"/>
        </xdr:cNvSpPr>
      </xdr:nvSpPr>
      <xdr:spPr bwMode="auto">
        <a:xfrm>
          <a:off x="5229225" y="20618903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142875</xdr:colOff>
      <xdr:row>64</xdr:row>
      <xdr:rowOff>0</xdr:rowOff>
    </xdr:from>
    <xdr:to>
      <xdr:col>7</xdr:col>
      <xdr:colOff>561975</xdr:colOff>
      <xdr:row>64</xdr:row>
      <xdr:rowOff>0</xdr:rowOff>
    </xdr:to>
    <xdr:sp macro="" textlink="">
      <xdr:nvSpPr>
        <xdr:cNvPr id="17" name="Line 275">
          <a:extLst>
            <a:ext uri="{FF2B5EF4-FFF2-40B4-BE49-F238E27FC236}">
              <a16:creationId xmlns:a16="http://schemas.microsoft.com/office/drawing/2014/main" id="{F948B907-65CC-4E18-98E6-DBA201D7545B}"/>
            </a:ext>
          </a:extLst>
        </xdr:cNvPr>
        <xdr:cNvSpPr>
          <a:spLocks noChangeShapeType="1"/>
        </xdr:cNvSpPr>
      </xdr:nvSpPr>
      <xdr:spPr bwMode="auto">
        <a:xfrm>
          <a:off x="6600825" y="20640675"/>
          <a:ext cx="419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133350</xdr:colOff>
      <xdr:row>61</xdr:row>
      <xdr:rowOff>0</xdr:rowOff>
    </xdr:from>
    <xdr:to>
      <xdr:col>23</xdr:col>
      <xdr:colOff>409575</xdr:colOff>
      <xdr:row>61</xdr:row>
      <xdr:rowOff>0</xdr:rowOff>
    </xdr:to>
    <xdr:sp macro="" textlink="">
      <xdr:nvSpPr>
        <xdr:cNvPr id="18" name="Line 321">
          <a:extLst>
            <a:ext uri="{FF2B5EF4-FFF2-40B4-BE49-F238E27FC236}">
              <a16:creationId xmlns:a16="http://schemas.microsoft.com/office/drawing/2014/main" id="{36B527CC-211E-4B49-B802-2E49291AA681}"/>
            </a:ext>
          </a:extLst>
        </xdr:cNvPr>
        <xdr:cNvSpPr>
          <a:spLocks noChangeShapeType="1"/>
        </xdr:cNvSpPr>
      </xdr:nvSpPr>
      <xdr:spPr bwMode="auto">
        <a:xfrm>
          <a:off x="32070675" y="19821525"/>
          <a:ext cx="2762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133350</xdr:colOff>
      <xdr:row>62</xdr:row>
      <xdr:rowOff>0</xdr:rowOff>
    </xdr:from>
    <xdr:to>
      <xdr:col>18</xdr:col>
      <xdr:colOff>476250</xdr:colOff>
      <xdr:row>62</xdr:row>
      <xdr:rowOff>0</xdr:rowOff>
    </xdr:to>
    <xdr:sp macro="" textlink="">
      <xdr:nvSpPr>
        <xdr:cNvPr id="19" name="Line 350">
          <a:extLst>
            <a:ext uri="{FF2B5EF4-FFF2-40B4-BE49-F238E27FC236}">
              <a16:creationId xmlns:a16="http://schemas.microsoft.com/office/drawing/2014/main" id="{1ED579A5-4334-4B82-84D4-5DB61BC28A38}"/>
            </a:ext>
          </a:extLst>
        </xdr:cNvPr>
        <xdr:cNvSpPr>
          <a:spLocks noChangeShapeType="1"/>
        </xdr:cNvSpPr>
      </xdr:nvSpPr>
      <xdr:spPr bwMode="auto">
        <a:xfrm>
          <a:off x="25384125" y="201072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62</xdr:row>
      <xdr:rowOff>0</xdr:rowOff>
    </xdr:from>
    <xdr:to>
      <xdr:col>20</xdr:col>
      <xdr:colOff>619125</xdr:colOff>
      <xdr:row>62</xdr:row>
      <xdr:rowOff>0</xdr:rowOff>
    </xdr:to>
    <xdr:sp macro="" textlink="">
      <xdr:nvSpPr>
        <xdr:cNvPr id="20" name="Line 351">
          <a:extLst>
            <a:ext uri="{FF2B5EF4-FFF2-40B4-BE49-F238E27FC236}">
              <a16:creationId xmlns:a16="http://schemas.microsoft.com/office/drawing/2014/main" id="{C09AAD04-2AA7-40BB-BBC8-AB50D87739FC}"/>
            </a:ext>
          </a:extLst>
        </xdr:cNvPr>
        <xdr:cNvSpPr>
          <a:spLocks noChangeShapeType="1"/>
        </xdr:cNvSpPr>
      </xdr:nvSpPr>
      <xdr:spPr bwMode="auto">
        <a:xfrm>
          <a:off x="28327350" y="201072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62</xdr:row>
      <xdr:rowOff>0</xdr:rowOff>
    </xdr:from>
    <xdr:to>
      <xdr:col>21</xdr:col>
      <xdr:colOff>657225</xdr:colOff>
      <xdr:row>62</xdr:row>
      <xdr:rowOff>0</xdr:rowOff>
    </xdr:to>
    <xdr:sp macro="" textlink="">
      <xdr:nvSpPr>
        <xdr:cNvPr id="21" name="Line 352">
          <a:extLst>
            <a:ext uri="{FF2B5EF4-FFF2-40B4-BE49-F238E27FC236}">
              <a16:creationId xmlns:a16="http://schemas.microsoft.com/office/drawing/2014/main" id="{64193ECC-37C4-4B87-8F58-B9642F2F8CEA}"/>
            </a:ext>
          </a:extLst>
        </xdr:cNvPr>
        <xdr:cNvSpPr>
          <a:spLocks noChangeShapeType="1"/>
        </xdr:cNvSpPr>
      </xdr:nvSpPr>
      <xdr:spPr bwMode="auto">
        <a:xfrm>
          <a:off x="29756100" y="201072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62</xdr:row>
      <xdr:rowOff>9525</xdr:rowOff>
    </xdr:from>
    <xdr:to>
      <xdr:col>11</xdr:col>
      <xdr:colOff>0</xdr:colOff>
      <xdr:row>62</xdr:row>
      <xdr:rowOff>9525</xdr:rowOff>
    </xdr:to>
    <xdr:sp macro="" textlink="">
      <xdr:nvSpPr>
        <xdr:cNvPr id="22" name="Line 739">
          <a:extLst>
            <a:ext uri="{FF2B5EF4-FFF2-40B4-BE49-F238E27FC236}">
              <a16:creationId xmlns:a16="http://schemas.microsoft.com/office/drawing/2014/main" id="{69E864B6-D936-420F-A7CA-16CFDD682CAF}"/>
            </a:ext>
          </a:extLst>
        </xdr:cNvPr>
        <xdr:cNvSpPr>
          <a:spLocks noChangeShapeType="1"/>
        </xdr:cNvSpPr>
      </xdr:nvSpPr>
      <xdr:spPr bwMode="auto">
        <a:xfrm>
          <a:off x="13201650" y="20116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61</xdr:row>
      <xdr:rowOff>0</xdr:rowOff>
    </xdr:from>
    <xdr:to>
      <xdr:col>23</xdr:col>
      <xdr:colOff>0</xdr:colOff>
      <xdr:row>61</xdr:row>
      <xdr:rowOff>0</xdr:rowOff>
    </xdr:to>
    <xdr:sp macro="" textlink="">
      <xdr:nvSpPr>
        <xdr:cNvPr id="23" name="Line 774">
          <a:extLst>
            <a:ext uri="{FF2B5EF4-FFF2-40B4-BE49-F238E27FC236}">
              <a16:creationId xmlns:a16="http://schemas.microsoft.com/office/drawing/2014/main" id="{84326269-D146-460F-965D-15362785B1F7}"/>
            </a:ext>
          </a:extLst>
        </xdr:cNvPr>
        <xdr:cNvSpPr>
          <a:spLocks noChangeShapeType="1"/>
        </xdr:cNvSpPr>
      </xdr:nvSpPr>
      <xdr:spPr bwMode="auto">
        <a:xfrm>
          <a:off x="31937325" y="19821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61</xdr:row>
      <xdr:rowOff>0</xdr:rowOff>
    </xdr:from>
    <xdr:to>
      <xdr:col>23</xdr:col>
      <xdr:colOff>0</xdr:colOff>
      <xdr:row>61</xdr:row>
      <xdr:rowOff>0</xdr:rowOff>
    </xdr:to>
    <xdr:sp macro="" textlink="">
      <xdr:nvSpPr>
        <xdr:cNvPr id="24" name="Line 775">
          <a:extLst>
            <a:ext uri="{FF2B5EF4-FFF2-40B4-BE49-F238E27FC236}">
              <a16:creationId xmlns:a16="http://schemas.microsoft.com/office/drawing/2014/main" id="{4E67DD3A-7675-46F9-9FA1-48AB378CD193}"/>
            </a:ext>
          </a:extLst>
        </xdr:cNvPr>
        <xdr:cNvSpPr>
          <a:spLocks noChangeShapeType="1"/>
        </xdr:cNvSpPr>
      </xdr:nvSpPr>
      <xdr:spPr bwMode="auto">
        <a:xfrm>
          <a:off x="31937325" y="19821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61</xdr:row>
      <xdr:rowOff>0</xdr:rowOff>
    </xdr:from>
    <xdr:to>
      <xdr:col>23</xdr:col>
      <xdr:colOff>0</xdr:colOff>
      <xdr:row>61</xdr:row>
      <xdr:rowOff>0</xdr:rowOff>
    </xdr:to>
    <xdr:sp macro="" textlink="">
      <xdr:nvSpPr>
        <xdr:cNvPr id="25" name="Line 776">
          <a:extLst>
            <a:ext uri="{FF2B5EF4-FFF2-40B4-BE49-F238E27FC236}">
              <a16:creationId xmlns:a16="http://schemas.microsoft.com/office/drawing/2014/main" id="{7AA44DAB-8F75-423F-8140-273BB8BC20BB}"/>
            </a:ext>
          </a:extLst>
        </xdr:cNvPr>
        <xdr:cNvSpPr>
          <a:spLocks noChangeShapeType="1"/>
        </xdr:cNvSpPr>
      </xdr:nvSpPr>
      <xdr:spPr bwMode="auto">
        <a:xfrm>
          <a:off x="31937325" y="19821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61</xdr:row>
      <xdr:rowOff>0</xdr:rowOff>
    </xdr:from>
    <xdr:to>
      <xdr:col>23</xdr:col>
      <xdr:colOff>0</xdr:colOff>
      <xdr:row>61</xdr:row>
      <xdr:rowOff>0</xdr:rowOff>
    </xdr:to>
    <xdr:sp macro="" textlink="">
      <xdr:nvSpPr>
        <xdr:cNvPr id="26" name="Line 777">
          <a:extLst>
            <a:ext uri="{FF2B5EF4-FFF2-40B4-BE49-F238E27FC236}">
              <a16:creationId xmlns:a16="http://schemas.microsoft.com/office/drawing/2014/main" id="{1F773E3E-A438-4B8F-B390-94E31103F8B0}"/>
            </a:ext>
          </a:extLst>
        </xdr:cNvPr>
        <xdr:cNvSpPr>
          <a:spLocks noChangeShapeType="1"/>
        </xdr:cNvSpPr>
      </xdr:nvSpPr>
      <xdr:spPr bwMode="auto">
        <a:xfrm>
          <a:off x="31937325" y="19821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61</xdr:row>
      <xdr:rowOff>0</xdr:rowOff>
    </xdr:from>
    <xdr:to>
      <xdr:col>23</xdr:col>
      <xdr:colOff>0</xdr:colOff>
      <xdr:row>61</xdr:row>
      <xdr:rowOff>0</xdr:rowOff>
    </xdr:to>
    <xdr:sp macro="" textlink="">
      <xdr:nvSpPr>
        <xdr:cNvPr id="27" name="Line 778">
          <a:extLst>
            <a:ext uri="{FF2B5EF4-FFF2-40B4-BE49-F238E27FC236}">
              <a16:creationId xmlns:a16="http://schemas.microsoft.com/office/drawing/2014/main" id="{8F81E18B-C476-46EC-91F0-6FA787CB5131}"/>
            </a:ext>
          </a:extLst>
        </xdr:cNvPr>
        <xdr:cNvSpPr>
          <a:spLocks noChangeShapeType="1"/>
        </xdr:cNvSpPr>
      </xdr:nvSpPr>
      <xdr:spPr bwMode="auto">
        <a:xfrm>
          <a:off x="31937325" y="19821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61</xdr:row>
      <xdr:rowOff>0</xdr:rowOff>
    </xdr:from>
    <xdr:to>
      <xdr:col>23</xdr:col>
      <xdr:colOff>0</xdr:colOff>
      <xdr:row>61</xdr:row>
      <xdr:rowOff>0</xdr:rowOff>
    </xdr:to>
    <xdr:sp macro="" textlink="">
      <xdr:nvSpPr>
        <xdr:cNvPr id="28" name="Line 779">
          <a:extLst>
            <a:ext uri="{FF2B5EF4-FFF2-40B4-BE49-F238E27FC236}">
              <a16:creationId xmlns:a16="http://schemas.microsoft.com/office/drawing/2014/main" id="{A0B0EA1D-0FC3-4DC6-A492-7F3A65AB04F5}"/>
            </a:ext>
          </a:extLst>
        </xdr:cNvPr>
        <xdr:cNvSpPr>
          <a:spLocks noChangeShapeType="1"/>
        </xdr:cNvSpPr>
      </xdr:nvSpPr>
      <xdr:spPr bwMode="auto">
        <a:xfrm>
          <a:off x="31937325" y="19821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61</xdr:row>
      <xdr:rowOff>0</xdr:rowOff>
    </xdr:from>
    <xdr:to>
      <xdr:col>23</xdr:col>
      <xdr:colOff>0</xdr:colOff>
      <xdr:row>61</xdr:row>
      <xdr:rowOff>0</xdr:rowOff>
    </xdr:to>
    <xdr:sp macro="" textlink="">
      <xdr:nvSpPr>
        <xdr:cNvPr id="29" name="Line 780">
          <a:extLst>
            <a:ext uri="{FF2B5EF4-FFF2-40B4-BE49-F238E27FC236}">
              <a16:creationId xmlns:a16="http://schemas.microsoft.com/office/drawing/2014/main" id="{739240FA-BDFE-4617-BD61-0DD8EADDD608}"/>
            </a:ext>
          </a:extLst>
        </xdr:cNvPr>
        <xdr:cNvSpPr>
          <a:spLocks noChangeShapeType="1"/>
        </xdr:cNvSpPr>
      </xdr:nvSpPr>
      <xdr:spPr bwMode="auto">
        <a:xfrm>
          <a:off x="31937325" y="19821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61</xdr:row>
      <xdr:rowOff>0</xdr:rowOff>
    </xdr:from>
    <xdr:to>
      <xdr:col>23</xdr:col>
      <xdr:colOff>0</xdr:colOff>
      <xdr:row>61</xdr:row>
      <xdr:rowOff>0</xdr:rowOff>
    </xdr:to>
    <xdr:sp macro="" textlink="">
      <xdr:nvSpPr>
        <xdr:cNvPr id="30" name="Line 781">
          <a:extLst>
            <a:ext uri="{FF2B5EF4-FFF2-40B4-BE49-F238E27FC236}">
              <a16:creationId xmlns:a16="http://schemas.microsoft.com/office/drawing/2014/main" id="{75658403-42A8-4C29-9781-D858990218F8}"/>
            </a:ext>
          </a:extLst>
        </xdr:cNvPr>
        <xdr:cNvSpPr>
          <a:spLocks noChangeShapeType="1"/>
        </xdr:cNvSpPr>
      </xdr:nvSpPr>
      <xdr:spPr bwMode="auto">
        <a:xfrm>
          <a:off x="31937325" y="19821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61</xdr:row>
      <xdr:rowOff>0</xdr:rowOff>
    </xdr:from>
    <xdr:to>
      <xdr:col>23</xdr:col>
      <xdr:colOff>0</xdr:colOff>
      <xdr:row>61</xdr:row>
      <xdr:rowOff>0</xdr:rowOff>
    </xdr:to>
    <xdr:sp macro="" textlink="">
      <xdr:nvSpPr>
        <xdr:cNvPr id="31" name="Line 782">
          <a:extLst>
            <a:ext uri="{FF2B5EF4-FFF2-40B4-BE49-F238E27FC236}">
              <a16:creationId xmlns:a16="http://schemas.microsoft.com/office/drawing/2014/main" id="{8C873793-024F-481B-8740-F57B239D8BF7}"/>
            </a:ext>
          </a:extLst>
        </xdr:cNvPr>
        <xdr:cNvSpPr>
          <a:spLocks noChangeShapeType="1"/>
        </xdr:cNvSpPr>
      </xdr:nvSpPr>
      <xdr:spPr bwMode="auto">
        <a:xfrm>
          <a:off x="31937325" y="19821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61</xdr:row>
      <xdr:rowOff>0</xdr:rowOff>
    </xdr:from>
    <xdr:to>
      <xdr:col>23</xdr:col>
      <xdr:colOff>0</xdr:colOff>
      <xdr:row>61</xdr:row>
      <xdr:rowOff>0</xdr:rowOff>
    </xdr:to>
    <xdr:sp macro="" textlink="">
      <xdr:nvSpPr>
        <xdr:cNvPr id="32" name="Line 783">
          <a:extLst>
            <a:ext uri="{FF2B5EF4-FFF2-40B4-BE49-F238E27FC236}">
              <a16:creationId xmlns:a16="http://schemas.microsoft.com/office/drawing/2014/main" id="{1530A2B3-3686-4AE1-8D3E-9A7EEE43605F}"/>
            </a:ext>
          </a:extLst>
        </xdr:cNvPr>
        <xdr:cNvSpPr>
          <a:spLocks noChangeShapeType="1"/>
        </xdr:cNvSpPr>
      </xdr:nvSpPr>
      <xdr:spPr bwMode="auto">
        <a:xfrm>
          <a:off x="31937325" y="19821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61</xdr:row>
      <xdr:rowOff>0</xdr:rowOff>
    </xdr:from>
    <xdr:to>
      <xdr:col>23</xdr:col>
      <xdr:colOff>0</xdr:colOff>
      <xdr:row>61</xdr:row>
      <xdr:rowOff>0</xdr:rowOff>
    </xdr:to>
    <xdr:sp macro="" textlink="">
      <xdr:nvSpPr>
        <xdr:cNvPr id="33" name="Line 784">
          <a:extLst>
            <a:ext uri="{FF2B5EF4-FFF2-40B4-BE49-F238E27FC236}">
              <a16:creationId xmlns:a16="http://schemas.microsoft.com/office/drawing/2014/main" id="{76CAAC4F-D8AC-4F53-B22F-D32DE3A5D57D}"/>
            </a:ext>
          </a:extLst>
        </xdr:cNvPr>
        <xdr:cNvSpPr>
          <a:spLocks noChangeShapeType="1"/>
        </xdr:cNvSpPr>
      </xdr:nvSpPr>
      <xdr:spPr bwMode="auto">
        <a:xfrm>
          <a:off x="31937325" y="19821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61</xdr:row>
      <xdr:rowOff>0</xdr:rowOff>
    </xdr:from>
    <xdr:to>
      <xdr:col>23</xdr:col>
      <xdr:colOff>0</xdr:colOff>
      <xdr:row>61</xdr:row>
      <xdr:rowOff>0</xdr:rowOff>
    </xdr:to>
    <xdr:sp macro="" textlink="">
      <xdr:nvSpPr>
        <xdr:cNvPr id="34" name="Line 785">
          <a:extLst>
            <a:ext uri="{FF2B5EF4-FFF2-40B4-BE49-F238E27FC236}">
              <a16:creationId xmlns:a16="http://schemas.microsoft.com/office/drawing/2014/main" id="{68417202-0A28-485D-8923-6CC3F8B9742E}"/>
            </a:ext>
          </a:extLst>
        </xdr:cNvPr>
        <xdr:cNvSpPr>
          <a:spLocks noChangeShapeType="1"/>
        </xdr:cNvSpPr>
      </xdr:nvSpPr>
      <xdr:spPr bwMode="auto">
        <a:xfrm>
          <a:off x="31937325" y="19821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61</xdr:row>
      <xdr:rowOff>0</xdr:rowOff>
    </xdr:from>
    <xdr:to>
      <xdr:col>23</xdr:col>
      <xdr:colOff>0</xdr:colOff>
      <xdr:row>61</xdr:row>
      <xdr:rowOff>0</xdr:rowOff>
    </xdr:to>
    <xdr:sp macro="" textlink="">
      <xdr:nvSpPr>
        <xdr:cNvPr id="35" name="Line 786">
          <a:extLst>
            <a:ext uri="{FF2B5EF4-FFF2-40B4-BE49-F238E27FC236}">
              <a16:creationId xmlns:a16="http://schemas.microsoft.com/office/drawing/2014/main" id="{ABBAB3EF-32F1-4C99-AB50-C8C2D3FED0E9}"/>
            </a:ext>
          </a:extLst>
        </xdr:cNvPr>
        <xdr:cNvSpPr>
          <a:spLocks noChangeShapeType="1"/>
        </xdr:cNvSpPr>
      </xdr:nvSpPr>
      <xdr:spPr bwMode="auto">
        <a:xfrm>
          <a:off x="31937325" y="19821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61</xdr:row>
      <xdr:rowOff>0</xdr:rowOff>
    </xdr:from>
    <xdr:to>
      <xdr:col>23</xdr:col>
      <xdr:colOff>0</xdr:colOff>
      <xdr:row>61</xdr:row>
      <xdr:rowOff>0</xdr:rowOff>
    </xdr:to>
    <xdr:sp macro="" textlink="">
      <xdr:nvSpPr>
        <xdr:cNvPr id="36" name="Line 787">
          <a:extLst>
            <a:ext uri="{FF2B5EF4-FFF2-40B4-BE49-F238E27FC236}">
              <a16:creationId xmlns:a16="http://schemas.microsoft.com/office/drawing/2014/main" id="{5CD7D460-637B-4773-88E0-27753E042575}"/>
            </a:ext>
          </a:extLst>
        </xdr:cNvPr>
        <xdr:cNvSpPr>
          <a:spLocks noChangeShapeType="1"/>
        </xdr:cNvSpPr>
      </xdr:nvSpPr>
      <xdr:spPr bwMode="auto">
        <a:xfrm>
          <a:off x="31937325" y="19821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61</xdr:row>
      <xdr:rowOff>0</xdr:rowOff>
    </xdr:from>
    <xdr:to>
      <xdr:col>23</xdr:col>
      <xdr:colOff>0</xdr:colOff>
      <xdr:row>61</xdr:row>
      <xdr:rowOff>0</xdr:rowOff>
    </xdr:to>
    <xdr:sp macro="" textlink="">
      <xdr:nvSpPr>
        <xdr:cNvPr id="37" name="Line 788">
          <a:extLst>
            <a:ext uri="{FF2B5EF4-FFF2-40B4-BE49-F238E27FC236}">
              <a16:creationId xmlns:a16="http://schemas.microsoft.com/office/drawing/2014/main" id="{945414B7-1F79-4EDB-9B06-F304A02F3F17}"/>
            </a:ext>
          </a:extLst>
        </xdr:cNvPr>
        <xdr:cNvSpPr>
          <a:spLocks noChangeShapeType="1"/>
        </xdr:cNvSpPr>
      </xdr:nvSpPr>
      <xdr:spPr bwMode="auto">
        <a:xfrm>
          <a:off x="31937325" y="19821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61</xdr:row>
      <xdr:rowOff>0</xdr:rowOff>
    </xdr:from>
    <xdr:to>
      <xdr:col>23</xdr:col>
      <xdr:colOff>0</xdr:colOff>
      <xdr:row>61</xdr:row>
      <xdr:rowOff>0</xdr:rowOff>
    </xdr:to>
    <xdr:sp macro="" textlink="">
      <xdr:nvSpPr>
        <xdr:cNvPr id="38" name="Line 789">
          <a:extLst>
            <a:ext uri="{FF2B5EF4-FFF2-40B4-BE49-F238E27FC236}">
              <a16:creationId xmlns:a16="http://schemas.microsoft.com/office/drawing/2014/main" id="{29ECEB46-DA15-4C6C-B833-D475F091F2CC}"/>
            </a:ext>
          </a:extLst>
        </xdr:cNvPr>
        <xdr:cNvSpPr>
          <a:spLocks noChangeShapeType="1"/>
        </xdr:cNvSpPr>
      </xdr:nvSpPr>
      <xdr:spPr bwMode="auto">
        <a:xfrm>
          <a:off x="31937325" y="19821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64</xdr:row>
      <xdr:rowOff>9525</xdr:rowOff>
    </xdr:from>
    <xdr:to>
      <xdr:col>8</xdr:col>
      <xdr:colOff>542925</xdr:colOff>
      <xdr:row>64</xdr:row>
      <xdr:rowOff>9525</xdr:rowOff>
    </xdr:to>
    <xdr:sp macro="" textlink="">
      <xdr:nvSpPr>
        <xdr:cNvPr id="39" name="Line 1229">
          <a:extLst>
            <a:ext uri="{FF2B5EF4-FFF2-40B4-BE49-F238E27FC236}">
              <a16:creationId xmlns:a16="http://schemas.microsoft.com/office/drawing/2014/main" id="{861034C6-E201-49EB-9D06-02DC1B6044A8}"/>
            </a:ext>
          </a:extLst>
        </xdr:cNvPr>
        <xdr:cNvSpPr>
          <a:spLocks noChangeShapeType="1"/>
        </xdr:cNvSpPr>
      </xdr:nvSpPr>
      <xdr:spPr bwMode="auto">
        <a:xfrm flipV="1">
          <a:off x="8039100" y="206502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64</xdr:row>
      <xdr:rowOff>9525</xdr:rowOff>
    </xdr:from>
    <xdr:to>
      <xdr:col>8</xdr:col>
      <xdr:colOff>609600</xdr:colOff>
      <xdr:row>64</xdr:row>
      <xdr:rowOff>9525</xdr:rowOff>
    </xdr:to>
    <xdr:sp macro="" textlink="">
      <xdr:nvSpPr>
        <xdr:cNvPr id="40" name="Line 1230">
          <a:extLst>
            <a:ext uri="{FF2B5EF4-FFF2-40B4-BE49-F238E27FC236}">
              <a16:creationId xmlns:a16="http://schemas.microsoft.com/office/drawing/2014/main" id="{6BF8AB08-7A40-4AD2-86C7-4616B7943E52}"/>
            </a:ext>
          </a:extLst>
        </xdr:cNvPr>
        <xdr:cNvSpPr>
          <a:spLocks noChangeShapeType="1"/>
        </xdr:cNvSpPr>
      </xdr:nvSpPr>
      <xdr:spPr bwMode="auto">
        <a:xfrm flipV="1">
          <a:off x="8029575" y="2065020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64</xdr:row>
      <xdr:rowOff>0</xdr:rowOff>
    </xdr:from>
    <xdr:to>
      <xdr:col>20</xdr:col>
      <xdr:colOff>619125</xdr:colOff>
      <xdr:row>64</xdr:row>
      <xdr:rowOff>0</xdr:rowOff>
    </xdr:to>
    <xdr:sp macro="" textlink="">
      <xdr:nvSpPr>
        <xdr:cNvPr id="41" name="Line 1250">
          <a:extLst>
            <a:ext uri="{FF2B5EF4-FFF2-40B4-BE49-F238E27FC236}">
              <a16:creationId xmlns:a16="http://schemas.microsoft.com/office/drawing/2014/main" id="{695C479D-272D-4786-AFD9-32E18B5EE878}"/>
            </a:ext>
          </a:extLst>
        </xdr:cNvPr>
        <xdr:cNvSpPr>
          <a:spLocks noChangeShapeType="1"/>
        </xdr:cNvSpPr>
      </xdr:nvSpPr>
      <xdr:spPr bwMode="auto">
        <a:xfrm>
          <a:off x="28327350" y="206406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64</xdr:row>
      <xdr:rowOff>0</xdr:rowOff>
    </xdr:from>
    <xdr:to>
      <xdr:col>21</xdr:col>
      <xdr:colOff>657225</xdr:colOff>
      <xdr:row>64</xdr:row>
      <xdr:rowOff>0</xdr:rowOff>
    </xdr:to>
    <xdr:sp macro="" textlink="">
      <xdr:nvSpPr>
        <xdr:cNvPr id="42" name="Line 1251">
          <a:extLst>
            <a:ext uri="{FF2B5EF4-FFF2-40B4-BE49-F238E27FC236}">
              <a16:creationId xmlns:a16="http://schemas.microsoft.com/office/drawing/2014/main" id="{B6E9AD23-39A6-43B7-AD44-B07FF856138D}"/>
            </a:ext>
          </a:extLst>
        </xdr:cNvPr>
        <xdr:cNvSpPr>
          <a:spLocks noChangeShapeType="1"/>
        </xdr:cNvSpPr>
      </xdr:nvSpPr>
      <xdr:spPr bwMode="auto">
        <a:xfrm>
          <a:off x="29756100" y="206406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62</xdr:row>
      <xdr:rowOff>9525</xdr:rowOff>
    </xdr:from>
    <xdr:to>
      <xdr:col>8</xdr:col>
      <xdr:colOff>542925</xdr:colOff>
      <xdr:row>62</xdr:row>
      <xdr:rowOff>9525</xdr:rowOff>
    </xdr:to>
    <xdr:sp macro="" textlink="">
      <xdr:nvSpPr>
        <xdr:cNvPr id="43" name="Line 1252">
          <a:extLst>
            <a:ext uri="{FF2B5EF4-FFF2-40B4-BE49-F238E27FC236}">
              <a16:creationId xmlns:a16="http://schemas.microsoft.com/office/drawing/2014/main" id="{B56BDA24-08F3-4ACF-9684-B5C9A7588A47}"/>
            </a:ext>
          </a:extLst>
        </xdr:cNvPr>
        <xdr:cNvSpPr>
          <a:spLocks noChangeShapeType="1"/>
        </xdr:cNvSpPr>
      </xdr:nvSpPr>
      <xdr:spPr bwMode="auto">
        <a:xfrm flipV="1">
          <a:off x="8039100" y="201168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62</xdr:row>
      <xdr:rowOff>9525</xdr:rowOff>
    </xdr:from>
    <xdr:to>
      <xdr:col>8</xdr:col>
      <xdr:colOff>609600</xdr:colOff>
      <xdr:row>62</xdr:row>
      <xdr:rowOff>9525</xdr:rowOff>
    </xdr:to>
    <xdr:sp macro="" textlink="">
      <xdr:nvSpPr>
        <xdr:cNvPr id="44" name="Line 1253">
          <a:extLst>
            <a:ext uri="{FF2B5EF4-FFF2-40B4-BE49-F238E27FC236}">
              <a16:creationId xmlns:a16="http://schemas.microsoft.com/office/drawing/2014/main" id="{046D6BFD-BDA3-4C16-9EC1-3AE8DD4C0069}"/>
            </a:ext>
          </a:extLst>
        </xdr:cNvPr>
        <xdr:cNvSpPr>
          <a:spLocks noChangeShapeType="1"/>
        </xdr:cNvSpPr>
      </xdr:nvSpPr>
      <xdr:spPr bwMode="auto">
        <a:xfrm flipV="1">
          <a:off x="8029575" y="2011680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152400</xdr:colOff>
      <xdr:row>64</xdr:row>
      <xdr:rowOff>9525</xdr:rowOff>
    </xdr:from>
    <xdr:to>
      <xdr:col>11</xdr:col>
      <xdr:colOff>542925</xdr:colOff>
      <xdr:row>64</xdr:row>
      <xdr:rowOff>9525</xdr:rowOff>
    </xdr:to>
    <xdr:sp macro="" textlink="">
      <xdr:nvSpPr>
        <xdr:cNvPr id="45" name="Line 1254">
          <a:extLst>
            <a:ext uri="{FF2B5EF4-FFF2-40B4-BE49-F238E27FC236}">
              <a16:creationId xmlns:a16="http://schemas.microsoft.com/office/drawing/2014/main" id="{1CD383C3-D4CC-4EB6-8A0F-99E0231F6407}"/>
            </a:ext>
          </a:extLst>
        </xdr:cNvPr>
        <xdr:cNvSpPr>
          <a:spLocks noChangeShapeType="1"/>
        </xdr:cNvSpPr>
      </xdr:nvSpPr>
      <xdr:spPr bwMode="auto">
        <a:xfrm flipV="1">
          <a:off x="13354050" y="206502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64</xdr:row>
      <xdr:rowOff>9525</xdr:rowOff>
    </xdr:from>
    <xdr:to>
      <xdr:col>11</xdr:col>
      <xdr:colOff>542925</xdr:colOff>
      <xdr:row>64</xdr:row>
      <xdr:rowOff>9525</xdr:rowOff>
    </xdr:to>
    <xdr:sp macro="" textlink="">
      <xdr:nvSpPr>
        <xdr:cNvPr id="46" name="Line 1255">
          <a:extLst>
            <a:ext uri="{FF2B5EF4-FFF2-40B4-BE49-F238E27FC236}">
              <a16:creationId xmlns:a16="http://schemas.microsoft.com/office/drawing/2014/main" id="{01AA005A-0370-4604-9522-2295F8E06308}"/>
            </a:ext>
          </a:extLst>
        </xdr:cNvPr>
        <xdr:cNvSpPr>
          <a:spLocks noChangeShapeType="1"/>
        </xdr:cNvSpPr>
      </xdr:nvSpPr>
      <xdr:spPr bwMode="auto">
        <a:xfrm flipV="1">
          <a:off x="13344525" y="206502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64</xdr:row>
      <xdr:rowOff>9525</xdr:rowOff>
    </xdr:from>
    <xdr:to>
      <xdr:col>11</xdr:col>
      <xdr:colOff>542925</xdr:colOff>
      <xdr:row>64</xdr:row>
      <xdr:rowOff>9525</xdr:rowOff>
    </xdr:to>
    <xdr:sp macro="" textlink="">
      <xdr:nvSpPr>
        <xdr:cNvPr id="47" name="Line 1256">
          <a:extLst>
            <a:ext uri="{FF2B5EF4-FFF2-40B4-BE49-F238E27FC236}">
              <a16:creationId xmlns:a16="http://schemas.microsoft.com/office/drawing/2014/main" id="{75B43013-6978-4468-BF15-5AC9D716C2E2}"/>
            </a:ext>
          </a:extLst>
        </xdr:cNvPr>
        <xdr:cNvSpPr>
          <a:spLocks noChangeShapeType="1"/>
        </xdr:cNvSpPr>
      </xdr:nvSpPr>
      <xdr:spPr bwMode="auto">
        <a:xfrm flipV="1">
          <a:off x="13344525" y="206502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182335</xdr:colOff>
      <xdr:row>63</xdr:row>
      <xdr:rowOff>268061</xdr:rowOff>
    </xdr:from>
    <xdr:to>
      <xdr:col>4</xdr:col>
      <xdr:colOff>572860</xdr:colOff>
      <xdr:row>63</xdr:row>
      <xdr:rowOff>268061</xdr:rowOff>
    </xdr:to>
    <xdr:sp macro="" textlink="">
      <xdr:nvSpPr>
        <xdr:cNvPr id="48" name="Line 1257">
          <a:extLst>
            <a:ext uri="{FF2B5EF4-FFF2-40B4-BE49-F238E27FC236}">
              <a16:creationId xmlns:a16="http://schemas.microsoft.com/office/drawing/2014/main" id="{AA8D8DEF-2F98-41EC-9F69-6326C021B7F2}"/>
            </a:ext>
          </a:extLst>
        </xdr:cNvPr>
        <xdr:cNvSpPr>
          <a:spLocks noChangeShapeType="1"/>
        </xdr:cNvSpPr>
      </xdr:nvSpPr>
      <xdr:spPr bwMode="auto">
        <a:xfrm>
          <a:off x="3096985" y="20632511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123825</xdr:colOff>
      <xdr:row>65</xdr:row>
      <xdr:rowOff>48985</xdr:rowOff>
    </xdr:from>
    <xdr:to>
      <xdr:col>6</xdr:col>
      <xdr:colOff>152400</xdr:colOff>
      <xdr:row>68</xdr:row>
      <xdr:rowOff>25853</xdr:rowOff>
    </xdr:to>
    <xdr:sp macro="" textlink="">
      <xdr:nvSpPr>
        <xdr:cNvPr id="49" name="AutoShape 1404">
          <a:extLst>
            <a:ext uri="{FF2B5EF4-FFF2-40B4-BE49-F238E27FC236}">
              <a16:creationId xmlns:a16="http://schemas.microsoft.com/office/drawing/2014/main" id="{53589F60-9A4A-42EB-9E63-604AB3673B8A}"/>
            </a:ext>
          </a:extLst>
        </xdr:cNvPr>
        <xdr:cNvSpPr>
          <a:spLocks/>
        </xdr:cNvSpPr>
      </xdr:nvSpPr>
      <xdr:spPr bwMode="auto">
        <a:xfrm>
          <a:off x="5172075" y="20956360"/>
          <a:ext cx="28575" cy="548368"/>
        </a:xfrm>
        <a:prstGeom prst="leftBrace">
          <a:avLst>
            <a:gd name="adj1" fmla="val 136111"/>
            <a:gd name="adj2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247650</xdr:colOff>
      <xdr:row>62</xdr:row>
      <xdr:rowOff>0</xdr:rowOff>
    </xdr:from>
    <xdr:to>
      <xdr:col>19</xdr:col>
      <xdr:colOff>590550</xdr:colOff>
      <xdr:row>62</xdr:row>
      <xdr:rowOff>0</xdr:rowOff>
    </xdr:to>
    <xdr:sp macro="" textlink="">
      <xdr:nvSpPr>
        <xdr:cNvPr id="50" name="Line 350">
          <a:extLst>
            <a:ext uri="{FF2B5EF4-FFF2-40B4-BE49-F238E27FC236}">
              <a16:creationId xmlns:a16="http://schemas.microsoft.com/office/drawing/2014/main" id="{5E1655D0-DDD4-450C-9E48-D2D638F86265}"/>
            </a:ext>
          </a:extLst>
        </xdr:cNvPr>
        <xdr:cNvSpPr>
          <a:spLocks noChangeShapeType="1"/>
        </xdr:cNvSpPr>
      </xdr:nvSpPr>
      <xdr:spPr bwMode="auto">
        <a:xfrm>
          <a:off x="26917650" y="201072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217715</xdr:colOff>
      <xdr:row>64</xdr:row>
      <xdr:rowOff>2721</xdr:rowOff>
    </xdr:from>
    <xdr:to>
      <xdr:col>22</xdr:col>
      <xdr:colOff>608240</xdr:colOff>
      <xdr:row>64</xdr:row>
      <xdr:rowOff>2721</xdr:rowOff>
    </xdr:to>
    <xdr:sp macro="" textlink="">
      <xdr:nvSpPr>
        <xdr:cNvPr id="51" name="Line 1251">
          <a:extLst>
            <a:ext uri="{FF2B5EF4-FFF2-40B4-BE49-F238E27FC236}">
              <a16:creationId xmlns:a16="http://schemas.microsoft.com/office/drawing/2014/main" id="{A3EC4F62-242D-407C-BC3A-969E5BC72A0C}"/>
            </a:ext>
          </a:extLst>
        </xdr:cNvPr>
        <xdr:cNvSpPr>
          <a:spLocks noChangeShapeType="1"/>
        </xdr:cNvSpPr>
      </xdr:nvSpPr>
      <xdr:spPr bwMode="auto">
        <a:xfrm>
          <a:off x="31031090" y="20643396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222250</xdr:colOff>
      <xdr:row>64</xdr:row>
      <xdr:rowOff>12700</xdr:rowOff>
    </xdr:from>
    <xdr:to>
      <xdr:col>26</xdr:col>
      <xdr:colOff>498475</xdr:colOff>
      <xdr:row>64</xdr:row>
      <xdr:rowOff>12700</xdr:rowOff>
    </xdr:to>
    <xdr:sp macro="" textlink="">
      <xdr:nvSpPr>
        <xdr:cNvPr id="52" name="Line 267">
          <a:extLst>
            <a:ext uri="{FF2B5EF4-FFF2-40B4-BE49-F238E27FC236}">
              <a16:creationId xmlns:a16="http://schemas.microsoft.com/office/drawing/2014/main" id="{A257F103-ADE7-4310-AA70-F3CE5FB44F0B}"/>
            </a:ext>
          </a:extLst>
        </xdr:cNvPr>
        <xdr:cNvSpPr>
          <a:spLocks noChangeShapeType="1"/>
        </xdr:cNvSpPr>
      </xdr:nvSpPr>
      <xdr:spPr bwMode="auto">
        <a:xfrm flipV="1">
          <a:off x="35702875" y="20653375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69</xdr:row>
      <xdr:rowOff>9525</xdr:rowOff>
    </xdr:from>
    <xdr:to>
      <xdr:col>11</xdr:col>
      <xdr:colOff>542925</xdr:colOff>
      <xdr:row>69</xdr:row>
      <xdr:rowOff>9525</xdr:rowOff>
    </xdr:to>
    <xdr:sp macro="" textlink="">
      <xdr:nvSpPr>
        <xdr:cNvPr id="2" name="Line 11">
          <a:extLst>
            <a:ext uri="{FF2B5EF4-FFF2-40B4-BE49-F238E27FC236}">
              <a16:creationId xmlns:a16="http://schemas.microsoft.com/office/drawing/2014/main" id="{D6625B09-A7CF-47CA-9E9F-409B69391A16}"/>
            </a:ext>
          </a:extLst>
        </xdr:cNvPr>
        <xdr:cNvSpPr>
          <a:spLocks noChangeShapeType="1"/>
        </xdr:cNvSpPr>
      </xdr:nvSpPr>
      <xdr:spPr bwMode="auto">
        <a:xfrm flipV="1">
          <a:off x="13354050" y="225171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69</xdr:row>
      <xdr:rowOff>9525</xdr:rowOff>
    </xdr:from>
    <xdr:to>
      <xdr:col>11</xdr:col>
      <xdr:colOff>542925</xdr:colOff>
      <xdr:row>69</xdr:row>
      <xdr:rowOff>9525</xdr:rowOff>
    </xdr:to>
    <xdr:sp macro="" textlink="">
      <xdr:nvSpPr>
        <xdr:cNvPr id="3" name="Line 14">
          <a:extLst>
            <a:ext uri="{FF2B5EF4-FFF2-40B4-BE49-F238E27FC236}">
              <a16:creationId xmlns:a16="http://schemas.microsoft.com/office/drawing/2014/main" id="{F0C3EC1B-5114-4093-AA98-82A6ED213742}"/>
            </a:ext>
          </a:extLst>
        </xdr:cNvPr>
        <xdr:cNvSpPr>
          <a:spLocks noChangeShapeType="1"/>
        </xdr:cNvSpPr>
      </xdr:nvSpPr>
      <xdr:spPr bwMode="auto">
        <a:xfrm flipV="1">
          <a:off x="13344525" y="225171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68</xdr:row>
      <xdr:rowOff>9525</xdr:rowOff>
    </xdr:from>
    <xdr:to>
      <xdr:col>29</xdr:col>
      <xdr:colOff>0</xdr:colOff>
      <xdr:row>68</xdr:row>
      <xdr:rowOff>9525</xdr:rowOff>
    </xdr:to>
    <xdr:sp macro="" textlink="">
      <xdr:nvSpPr>
        <xdr:cNvPr id="4" name="Line 31">
          <a:extLst>
            <a:ext uri="{FF2B5EF4-FFF2-40B4-BE49-F238E27FC236}">
              <a16:creationId xmlns:a16="http://schemas.microsoft.com/office/drawing/2014/main" id="{F4A315EC-2FC7-45EF-B37F-114CB01C9B78}"/>
            </a:ext>
          </a:extLst>
        </xdr:cNvPr>
        <xdr:cNvSpPr>
          <a:spLocks noChangeShapeType="1"/>
        </xdr:cNvSpPr>
      </xdr:nvSpPr>
      <xdr:spPr bwMode="auto">
        <a:xfrm flipV="1">
          <a:off x="39147750" y="22231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182336</xdr:colOff>
      <xdr:row>70</xdr:row>
      <xdr:rowOff>268060</xdr:rowOff>
    </xdr:from>
    <xdr:to>
      <xdr:col>3</xdr:col>
      <xdr:colOff>572861</xdr:colOff>
      <xdr:row>70</xdr:row>
      <xdr:rowOff>268060</xdr:rowOff>
    </xdr:to>
    <xdr:sp macro="" textlink="">
      <xdr:nvSpPr>
        <xdr:cNvPr id="5" name="Line 34">
          <a:extLst>
            <a:ext uri="{FF2B5EF4-FFF2-40B4-BE49-F238E27FC236}">
              <a16:creationId xmlns:a16="http://schemas.microsoft.com/office/drawing/2014/main" id="{BC02451C-E069-4B1B-972A-B7E3E0E0EF72}"/>
            </a:ext>
          </a:extLst>
        </xdr:cNvPr>
        <xdr:cNvSpPr>
          <a:spLocks noChangeShapeType="1"/>
        </xdr:cNvSpPr>
      </xdr:nvSpPr>
      <xdr:spPr bwMode="auto">
        <a:xfrm>
          <a:off x="2220686" y="2303281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69</xdr:row>
      <xdr:rowOff>9525</xdr:rowOff>
    </xdr:from>
    <xdr:to>
      <xdr:col>11</xdr:col>
      <xdr:colOff>542925</xdr:colOff>
      <xdr:row>69</xdr:row>
      <xdr:rowOff>9525</xdr:rowOff>
    </xdr:to>
    <xdr:sp macro="" textlink="">
      <xdr:nvSpPr>
        <xdr:cNvPr id="6" name="Line 253">
          <a:extLst>
            <a:ext uri="{FF2B5EF4-FFF2-40B4-BE49-F238E27FC236}">
              <a16:creationId xmlns:a16="http://schemas.microsoft.com/office/drawing/2014/main" id="{1600A875-FA15-4423-87AA-1022E49883E0}"/>
            </a:ext>
          </a:extLst>
        </xdr:cNvPr>
        <xdr:cNvSpPr>
          <a:spLocks noChangeShapeType="1"/>
        </xdr:cNvSpPr>
      </xdr:nvSpPr>
      <xdr:spPr bwMode="auto">
        <a:xfrm flipV="1">
          <a:off x="13344525" y="225171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133350</xdr:colOff>
      <xdr:row>71</xdr:row>
      <xdr:rowOff>0</xdr:rowOff>
    </xdr:from>
    <xdr:to>
      <xdr:col>18</xdr:col>
      <xdr:colOff>476250</xdr:colOff>
      <xdr:row>71</xdr:row>
      <xdr:rowOff>0</xdr:rowOff>
    </xdr:to>
    <xdr:sp macro="" textlink="">
      <xdr:nvSpPr>
        <xdr:cNvPr id="7" name="Line 256">
          <a:extLst>
            <a:ext uri="{FF2B5EF4-FFF2-40B4-BE49-F238E27FC236}">
              <a16:creationId xmlns:a16="http://schemas.microsoft.com/office/drawing/2014/main" id="{658A296B-9F9C-4078-8B00-97C9DDC0DA3B}"/>
            </a:ext>
          </a:extLst>
        </xdr:cNvPr>
        <xdr:cNvSpPr>
          <a:spLocks noChangeShapeType="1"/>
        </xdr:cNvSpPr>
      </xdr:nvSpPr>
      <xdr:spPr bwMode="auto">
        <a:xfrm>
          <a:off x="25384125" y="230409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219075</xdr:colOff>
      <xdr:row>71</xdr:row>
      <xdr:rowOff>0</xdr:rowOff>
    </xdr:from>
    <xdr:to>
      <xdr:col>19</xdr:col>
      <xdr:colOff>590550</xdr:colOff>
      <xdr:row>71</xdr:row>
      <xdr:rowOff>0</xdr:rowOff>
    </xdr:to>
    <xdr:sp macro="" textlink="">
      <xdr:nvSpPr>
        <xdr:cNvPr id="8" name="Line 261">
          <a:extLst>
            <a:ext uri="{FF2B5EF4-FFF2-40B4-BE49-F238E27FC236}">
              <a16:creationId xmlns:a16="http://schemas.microsoft.com/office/drawing/2014/main" id="{E00F01C6-1617-4942-8194-7E937F93CEC8}"/>
            </a:ext>
          </a:extLst>
        </xdr:cNvPr>
        <xdr:cNvSpPr>
          <a:spLocks noChangeShapeType="1"/>
        </xdr:cNvSpPr>
      </xdr:nvSpPr>
      <xdr:spPr bwMode="auto">
        <a:xfrm>
          <a:off x="26889075" y="230409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104775</xdr:colOff>
      <xdr:row>71</xdr:row>
      <xdr:rowOff>0</xdr:rowOff>
    </xdr:from>
    <xdr:to>
      <xdr:col>23</xdr:col>
      <xdr:colOff>409575</xdr:colOff>
      <xdr:row>71</xdr:row>
      <xdr:rowOff>0</xdr:rowOff>
    </xdr:to>
    <xdr:sp macro="" textlink="">
      <xdr:nvSpPr>
        <xdr:cNvPr id="9" name="Line 264">
          <a:extLst>
            <a:ext uri="{FF2B5EF4-FFF2-40B4-BE49-F238E27FC236}">
              <a16:creationId xmlns:a16="http://schemas.microsoft.com/office/drawing/2014/main" id="{2D13E2B9-6375-43B6-97D7-7096C8CE0F89}"/>
            </a:ext>
          </a:extLst>
        </xdr:cNvPr>
        <xdr:cNvSpPr>
          <a:spLocks noChangeShapeType="1"/>
        </xdr:cNvSpPr>
      </xdr:nvSpPr>
      <xdr:spPr bwMode="auto">
        <a:xfrm flipV="1">
          <a:off x="32042100" y="23040975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152400</xdr:colOff>
      <xdr:row>71</xdr:row>
      <xdr:rowOff>0</xdr:rowOff>
    </xdr:from>
    <xdr:to>
      <xdr:col>24</xdr:col>
      <xdr:colOff>523875</xdr:colOff>
      <xdr:row>71</xdr:row>
      <xdr:rowOff>0</xdr:rowOff>
    </xdr:to>
    <xdr:sp macro="" textlink="">
      <xdr:nvSpPr>
        <xdr:cNvPr id="10" name="Line 265">
          <a:extLst>
            <a:ext uri="{FF2B5EF4-FFF2-40B4-BE49-F238E27FC236}">
              <a16:creationId xmlns:a16="http://schemas.microsoft.com/office/drawing/2014/main" id="{F58A896E-EB78-4EB9-BA3B-CF76D4F6ABC0}"/>
            </a:ext>
          </a:extLst>
        </xdr:cNvPr>
        <xdr:cNvSpPr>
          <a:spLocks noChangeShapeType="1"/>
        </xdr:cNvSpPr>
      </xdr:nvSpPr>
      <xdr:spPr bwMode="auto">
        <a:xfrm>
          <a:off x="33204150" y="230409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123825</xdr:colOff>
      <xdr:row>71</xdr:row>
      <xdr:rowOff>9525</xdr:rowOff>
    </xdr:from>
    <xdr:to>
      <xdr:col>25</xdr:col>
      <xdr:colOff>476250</xdr:colOff>
      <xdr:row>71</xdr:row>
      <xdr:rowOff>9525</xdr:rowOff>
    </xdr:to>
    <xdr:sp macro="" textlink="">
      <xdr:nvSpPr>
        <xdr:cNvPr id="11" name="Line 266">
          <a:extLst>
            <a:ext uri="{FF2B5EF4-FFF2-40B4-BE49-F238E27FC236}">
              <a16:creationId xmlns:a16="http://schemas.microsoft.com/office/drawing/2014/main" id="{BBC7D405-E888-4DDB-95AE-6A7345EB8795}"/>
            </a:ext>
          </a:extLst>
        </xdr:cNvPr>
        <xdr:cNvSpPr>
          <a:spLocks noChangeShapeType="1"/>
        </xdr:cNvSpPr>
      </xdr:nvSpPr>
      <xdr:spPr bwMode="auto">
        <a:xfrm flipV="1">
          <a:off x="34566225" y="23050500"/>
          <a:ext cx="352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104775</xdr:colOff>
      <xdr:row>71</xdr:row>
      <xdr:rowOff>9525</xdr:rowOff>
    </xdr:from>
    <xdr:to>
      <xdr:col>27</xdr:col>
      <xdr:colOff>381000</xdr:colOff>
      <xdr:row>71</xdr:row>
      <xdr:rowOff>9525</xdr:rowOff>
    </xdr:to>
    <xdr:sp macro="" textlink="">
      <xdr:nvSpPr>
        <xdr:cNvPr id="12" name="Line 267">
          <a:extLst>
            <a:ext uri="{FF2B5EF4-FFF2-40B4-BE49-F238E27FC236}">
              <a16:creationId xmlns:a16="http://schemas.microsoft.com/office/drawing/2014/main" id="{9816DC21-0FF8-4211-9640-DF70C8B2902E}"/>
            </a:ext>
          </a:extLst>
        </xdr:cNvPr>
        <xdr:cNvSpPr>
          <a:spLocks noChangeShapeType="1"/>
        </xdr:cNvSpPr>
      </xdr:nvSpPr>
      <xdr:spPr bwMode="auto">
        <a:xfrm flipV="1">
          <a:off x="36842700" y="23050500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123825</xdr:colOff>
      <xdr:row>71</xdr:row>
      <xdr:rowOff>9525</xdr:rowOff>
    </xdr:from>
    <xdr:to>
      <xdr:col>28</xdr:col>
      <xdr:colOff>428625</xdr:colOff>
      <xdr:row>71</xdr:row>
      <xdr:rowOff>9525</xdr:rowOff>
    </xdr:to>
    <xdr:sp macro="" textlink="">
      <xdr:nvSpPr>
        <xdr:cNvPr id="13" name="Line 270">
          <a:extLst>
            <a:ext uri="{FF2B5EF4-FFF2-40B4-BE49-F238E27FC236}">
              <a16:creationId xmlns:a16="http://schemas.microsoft.com/office/drawing/2014/main" id="{EE7D9F3A-666D-4A3B-9305-446368E39FDB}"/>
            </a:ext>
          </a:extLst>
        </xdr:cNvPr>
        <xdr:cNvSpPr>
          <a:spLocks noChangeShapeType="1"/>
        </xdr:cNvSpPr>
      </xdr:nvSpPr>
      <xdr:spPr bwMode="auto">
        <a:xfrm>
          <a:off x="37880925" y="23050500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68</xdr:row>
      <xdr:rowOff>9525</xdr:rowOff>
    </xdr:from>
    <xdr:to>
      <xdr:col>29</xdr:col>
      <xdr:colOff>0</xdr:colOff>
      <xdr:row>68</xdr:row>
      <xdr:rowOff>9525</xdr:rowOff>
    </xdr:to>
    <xdr:sp macro="" textlink="">
      <xdr:nvSpPr>
        <xdr:cNvPr id="14" name="Line 271">
          <a:extLst>
            <a:ext uri="{FF2B5EF4-FFF2-40B4-BE49-F238E27FC236}">
              <a16:creationId xmlns:a16="http://schemas.microsoft.com/office/drawing/2014/main" id="{76E045BD-5242-42D9-9481-8F64131E3280}"/>
            </a:ext>
          </a:extLst>
        </xdr:cNvPr>
        <xdr:cNvSpPr>
          <a:spLocks noChangeShapeType="1"/>
        </xdr:cNvSpPr>
      </xdr:nvSpPr>
      <xdr:spPr bwMode="auto">
        <a:xfrm flipV="1">
          <a:off x="39147750" y="22231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70</xdr:row>
      <xdr:rowOff>9525</xdr:rowOff>
    </xdr:from>
    <xdr:to>
      <xdr:col>29</xdr:col>
      <xdr:colOff>0</xdr:colOff>
      <xdr:row>70</xdr:row>
      <xdr:rowOff>9525</xdr:rowOff>
    </xdr:to>
    <xdr:sp macro="" textlink="">
      <xdr:nvSpPr>
        <xdr:cNvPr id="15" name="Line 272">
          <a:extLst>
            <a:ext uri="{FF2B5EF4-FFF2-40B4-BE49-F238E27FC236}">
              <a16:creationId xmlns:a16="http://schemas.microsoft.com/office/drawing/2014/main" id="{9B8F25B2-A908-4450-9BE9-550DDB31D9F7}"/>
            </a:ext>
          </a:extLst>
        </xdr:cNvPr>
        <xdr:cNvSpPr>
          <a:spLocks noChangeShapeType="1"/>
        </xdr:cNvSpPr>
      </xdr:nvSpPr>
      <xdr:spPr bwMode="auto">
        <a:xfrm flipV="1">
          <a:off x="39147750" y="227742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180975</xdr:colOff>
      <xdr:row>70</xdr:row>
      <xdr:rowOff>254453</xdr:rowOff>
    </xdr:from>
    <xdr:to>
      <xdr:col>6</xdr:col>
      <xdr:colOff>581025</xdr:colOff>
      <xdr:row>70</xdr:row>
      <xdr:rowOff>254453</xdr:rowOff>
    </xdr:to>
    <xdr:sp macro="" textlink="">
      <xdr:nvSpPr>
        <xdr:cNvPr id="16" name="Line 274">
          <a:extLst>
            <a:ext uri="{FF2B5EF4-FFF2-40B4-BE49-F238E27FC236}">
              <a16:creationId xmlns:a16="http://schemas.microsoft.com/office/drawing/2014/main" id="{D3C13544-2109-42FE-AA6F-1170BB872FC1}"/>
            </a:ext>
          </a:extLst>
        </xdr:cNvPr>
        <xdr:cNvSpPr>
          <a:spLocks noChangeShapeType="1"/>
        </xdr:cNvSpPr>
      </xdr:nvSpPr>
      <xdr:spPr bwMode="auto">
        <a:xfrm>
          <a:off x="5229225" y="23019203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142875</xdr:colOff>
      <xdr:row>71</xdr:row>
      <xdr:rowOff>0</xdr:rowOff>
    </xdr:from>
    <xdr:to>
      <xdr:col>7</xdr:col>
      <xdr:colOff>561975</xdr:colOff>
      <xdr:row>71</xdr:row>
      <xdr:rowOff>0</xdr:rowOff>
    </xdr:to>
    <xdr:sp macro="" textlink="">
      <xdr:nvSpPr>
        <xdr:cNvPr id="17" name="Line 275">
          <a:extLst>
            <a:ext uri="{FF2B5EF4-FFF2-40B4-BE49-F238E27FC236}">
              <a16:creationId xmlns:a16="http://schemas.microsoft.com/office/drawing/2014/main" id="{8CE9572F-9D3F-47F1-9D9C-F00B7C58E561}"/>
            </a:ext>
          </a:extLst>
        </xdr:cNvPr>
        <xdr:cNvSpPr>
          <a:spLocks noChangeShapeType="1"/>
        </xdr:cNvSpPr>
      </xdr:nvSpPr>
      <xdr:spPr bwMode="auto">
        <a:xfrm>
          <a:off x="6600825" y="23040975"/>
          <a:ext cx="419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133350</xdr:colOff>
      <xdr:row>68</xdr:row>
      <xdr:rowOff>0</xdr:rowOff>
    </xdr:from>
    <xdr:to>
      <xdr:col>23</xdr:col>
      <xdr:colOff>409575</xdr:colOff>
      <xdr:row>68</xdr:row>
      <xdr:rowOff>0</xdr:rowOff>
    </xdr:to>
    <xdr:sp macro="" textlink="">
      <xdr:nvSpPr>
        <xdr:cNvPr id="18" name="Line 321">
          <a:extLst>
            <a:ext uri="{FF2B5EF4-FFF2-40B4-BE49-F238E27FC236}">
              <a16:creationId xmlns:a16="http://schemas.microsoft.com/office/drawing/2014/main" id="{8A7B4BE5-EAFA-4CC5-9890-11269C50B82F}"/>
            </a:ext>
          </a:extLst>
        </xdr:cNvPr>
        <xdr:cNvSpPr>
          <a:spLocks noChangeShapeType="1"/>
        </xdr:cNvSpPr>
      </xdr:nvSpPr>
      <xdr:spPr bwMode="auto">
        <a:xfrm>
          <a:off x="32070675" y="22221825"/>
          <a:ext cx="2762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133350</xdr:colOff>
      <xdr:row>69</xdr:row>
      <xdr:rowOff>0</xdr:rowOff>
    </xdr:from>
    <xdr:to>
      <xdr:col>18</xdr:col>
      <xdr:colOff>476250</xdr:colOff>
      <xdr:row>69</xdr:row>
      <xdr:rowOff>0</xdr:rowOff>
    </xdr:to>
    <xdr:sp macro="" textlink="">
      <xdr:nvSpPr>
        <xdr:cNvPr id="19" name="Line 350">
          <a:extLst>
            <a:ext uri="{FF2B5EF4-FFF2-40B4-BE49-F238E27FC236}">
              <a16:creationId xmlns:a16="http://schemas.microsoft.com/office/drawing/2014/main" id="{95901C76-616D-45AB-BC46-06AF13B75940}"/>
            </a:ext>
          </a:extLst>
        </xdr:cNvPr>
        <xdr:cNvSpPr>
          <a:spLocks noChangeShapeType="1"/>
        </xdr:cNvSpPr>
      </xdr:nvSpPr>
      <xdr:spPr bwMode="auto">
        <a:xfrm>
          <a:off x="25384125" y="225075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69</xdr:row>
      <xdr:rowOff>0</xdr:rowOff>
    </xdr:from>
    <xdr:to>
      <xdr:col>20</xdr:col>
      <xdr:colOff>619125</xdr:colOff>
      <xdr:row>69</xdr:row>
      <xdr:rowOff>0</xdr:rowOff>
    </xdr:to>
    <xdr:sp macro="" textlink="">
      <xdr:nvSpPr>
        <xdr:cNvPr id="20" name="Line 351">
          <a:extLst>
            <a:ext uri="{FF2B5EF4-FFF2-40B4-BE49-F238E27FC236}">
              <a16:creationId xmlns:a16="http://schemas.microsoft.com/office/drawing/2014/main" id="{BAE561C7-E9E3-4453-A602-DCC61FE372AF}"/>
            </a:ext>
          </a:extLst>
        </xdr:cNvPr>
        <xdr:cNvSpPr>
          <a:spLocks noChangeShapeType="1"/>
        </xdr:cNvSpPr>
      </xdr:nvSpPr>
      <xdr:spPr bwMode="auto">
        <a:xfrm>
          <a:off x="28327350" y="225075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69</xdr:row>
      <xdr:rowOff>0</xdr:rowOff>
    </xdr:from>
    <xdr:to>
      <xdr:col>21</xdr:col>
      <xdr:colOff>657225</xdr:colOff>
      <xdr:row>69</xdr:row>
      <xdr:rowOff>0</xdr:rowOff>
    </xdr:to>
    <xdr:sp macro="" textlink="">
      <xdr:nvSpPr>
        <xdr:cNvPr id="21" name="Line 352">
          <a:extLst>
            <a:ext uri="{FF2B5EF4-FFF2-40B4-BE49-F238E27FC236}">
              <a16:creationId xmlns:a16="http://schemas.microsoft.com/office/drawing/2014/main" id="{7FE6FF1E-F378-406E-B188-F046ED68E562}"/>
            </a:ext>
          </a:extLst>
        </xdr:cNvPr>
        <xdr:cNvSpPr>
          <a:spLocks noChangeShapeType="1"/>
        </xdr:cNvSpPr>
      </xdr:nvSpPr>
      <xdr:spPr bwMode="auto">
        <a:xfrm>
          <a:off x="29756100" y="225075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69</xdr:row>
      <xdr:rowOff>9525</xdr:rowOff>
    </xdr:from>
    <xdr:to>
      <xdr:col>11</xdr:col>
      <xdr:colOff>0</xdr:colOff>
      <xdr:row>69</xdr:row>
      <xdr:rowOff>9525</xdr:rowOff>
    </xdr:to>
    <xdr:sp macro="" textlink="">
      <xdr:nvSpPr>
        <xdr:cNvPr id="22" name="Line 739">
          <a:extLst>
            <a:ext uri="{FF2B5EF4-FFF2-40B4-BE49-F238E27FC236}">
              <a16:creationId xmlns:a16="http://schemas.microsoft.com/office/drawing/2014/main" id="{98FE938D-E8AF-4CD1-8AFD-E4C4E1865EC7}"/>
            </a:ext>
          </a:extLst>
        </xdr:cNvPr>
        <xdr:cNvSpPr>
          <a:spLocks noChangeShapeType="1"/>
        </xdr:cNvSpPr>
      </xdr:nvSpPr>
      <xdr:spPr bwMode="auto">
        <a:xfrm>
          <a:off x="13201650" y="22517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23" name="Line 774">
          <a:extLst>
            <a:ext uri="{FF2B5EF4-FFF2-40B4-BE49-F238E27FC236}">
              <a16:creationId xmlns:a16="http://schemas.microsoft.com/office/drawing/2014/main" id="{7296666B-C88D-43A8-BC1A-137B8A594601}"/>
            </a:ext>
          </a:extLst>
        </xdr:cNvPr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24" name="Line 775">
          <a:extLst>
            <a:ext uri="{FF2B5EF4-FFF2-40B4-BE49-F238E27FC236}">
              <a16:creationId xmlns:a16="http://schemas.microsoft.com/office/drawing/2014/main" id="{35752488-C4EA-4D5F-B3C1-4871109B28D1}"/>
            </a:ext>
          </a:extLst>
        </xdr:cNvPr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25" name="Line 776">
          <a:extLst>
            <a:ext uri="{FF2B5EF4-FFF2-40B4-BE49-F238E27FC236}">
              <a16:creationId xmlns:a16="http://schemas.microsoft.com/office/drawing/2014/main" id="{3D4159D4-FDDA-42A3-9793-77E9778D9C0D}"/>
            </a:ext>
          </a:extLst>
        </xdr:cNvPr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26" name="Line 777">
          <a:extLst>
            <a:ext uri="{FF2B5EF4-FFF2-40B4-BE49-F238E27FC236}">
              <a16:creationId xmlns:a16="http://schemas.microsoft.com/office/drawing/2014/main" id="{BCF13599-2EF1-4834-897D-46AC8A6493D0}"/>
            </a:ext>
          </a:extLst>
        </xdr:cNvPr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27" name="Line 778">
          <a:extLst>
            <a:ext uri="{FF2B5EF4-FFF2-40B4-BE49-F238E27FC236}">
              <a16:creationId xmlns:a16="http://schemas.microsoft.com/office/drawing/2014/main" id="{A61CB695-DCBF-4BC1-9383-A88231AC7E25}"/>
            </a:ext>
          </a:extLst>
        </xdr:cNvPr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28" name="Line 779">
          <a:extLst>
            <a:ext uri="{FF2B5EF4-FFF2-40B4-BE49-F238E27FC236}">
              <a16:creationId xmlns:a16="http://schemas.microsoft.com/office/drawing/2014/main" id="{B1A33E24-D76A-4F5D-AF8D-5EA099616693}"/>
            </a:ext>
          </a:extLst>
        </xdr:cNvPr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29" name="Line 780">
          <a:extLst>
            <a:ext uri="{FF2B5EF4-FFF2-40B4-BE49-F238E27FC236}">
              <a16:creationId xmlns:a16="http://schemas.microsoft.com/office/drawing/2014/main" id="{C521E148-E02C-4AB8-BE15-96FC259FC62B}"/>
            </a:ext>
          </a:extLst>
        </xdr:cNvPr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30" name="Line 781">
          <a:extLst>
            <a:ext uri="{FF2B5EF4-FFF2-40B4-BE49-F238E27FC236}">
              <a16:creationId xmlns:a16="http://schemas.microsoft.com/office/drawing/2014/main" id="{23026323-6F2B-4342-A92E-0518CEA1B737}"/>
            </a:ext>
          </a:extLst>
        </xdr:cNvPr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31" name="Line 782">
          <a:extLst>
            <a:ext uri="{FF2B5EF4-FFF2-40B4-BE49-F238E27FC236}">
              <a16:creationId xmlns:a16="http://schemas.microsoft.com/office/drawing/2014/main" id="{D6BD9FC8-EDE5-4E11-AD53-6A752BB5775D}"/>
            </a:ext>
          </a:extLst>
        </xdr:cNvPr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32" name="Line 783">
          <a:extLst>
            <a:ext uri="{FF2B5EF4-FFF2-40B4-BE49-F238E27FC236}">
              <a16:creationId xmlns:a16="http://schemas.microsoft.com/office/drawing/2014/main" id="{7E2B8B30-F30B-48DF-958B-E6A43017FDD2}"/>
            </a:ext>
          </a:extLst>
        </xdr:cNvPr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33" name="Line 784">
          <a:extLst>
            <a:ext uri="{FF2B5EF4-FFF2-40B4-BE49-F238E27FC236}">
              <a16:creationId xmlns:a16="http://schemas.microsoft.com/office/drawing/2014/main" id="{222FE0E7-ADF1-4CF9-868B-0C6652E36DF2}"/>
            </a:ext>
          </a:extLst>
        </xdr:cNvPr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34" name="Line 785">
          <a:extLst>
            <a:ext uri="{FF2B5EF4-FFF2-40B4-BE49-F238E27FC236}">
              <a16:creationId xmlns:a16="http://schemas.microsoft.com/office/drawing/2014/main" id="{4D596686-828D-43FC-95A0-129558D9950E}"/>
            </a:ext>
          </a:extLst>
        </xdr:cNvPr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35" name="Line 786">
          <a:extLst>
            <a:ext uri="{FF2B5EF4-FFF2-40B4-BE49-F238E27FC236}">
              <a16:creationId xmlns:a16="http://schemas.microsoft.com/office/drawing/2014/main" id="{906368FD-D599-48AC-9168-C357A744BD6D}"/>
            </a:ext>
          </a:extLst>
        </xdr:cNvPr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36" name="Line 787">
          <a:extLst>
            <a:ext uri="{FF2B5EF4-FFF2-40B4-BE49-F238E27FC236}">
              <a16:creationId xmlns:a16="http://schemas.microsoft.com/office/drawing/2014/main" id="{76805DE2-65BF-4C4B-906C-F220F696D4E2}"/>
            </a:ext>
          </a:extLst>
        </xdr:cNvPr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37" name="Line 788">
          <a:extLst>
            <a:ext uri="{FF2B5EF4-FFF2-40B4-BE49-F238E27FC236}">
              <a16:creationId xmlns:a16="http://schemas.microsoft.com/office/drawing/2014/main" id="{D22E67FC-D04F-4DD5-9626-0B404A1E140A}"/>
            </a:ext>
          </a:extLst>
        </xdr:cNvPr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38" name="Line 789">
          <a:extLst>
            <a:ext uri="{FF2B5EF4-FFF2-40B4-BE49-F238E27FC236}">
              <a16:creationId xmlns:a16="http://schemas.microsoft.com/office/drawing/2014/main" id="{96084BA4-742B-4778-B655-E588B9A83E95}"/>
            </a:ext>
          </a:extLst>
        </xdr:cNvPr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71</xdr:row>
      <xdr:rowOff>9525</xdr:rowOff>
    </xdr:from>
    <xdr:to>
      <xdr:col>8</xdr:col>
      <xdr:colOff>542925</xdr:colOff>
      <xdr:row>71</xdr:row>
      <xdr:rowOff>9525</xdr:rowOff>
    </xdr:to>
    <xdr:sp macro="" textlink="">
      <xdr:nvSpPr>
        <xdr:cNvPr id="39" name="Line 1229">
          <a:extLst>
            <a:ext uri="{FF2B5EF4-FFF2-40B4-BE49-F238E27FC236}">
              <a16:creationId xmlns:a16="http://schemas.microsoft.com/office/drawing/2014/main" id="{C476DBF2-303B-4EBE-B52B-4C422B6108CE}"/>
            </a:ext>
          </a:extLst>
        </xdr:cNvPr>
        <xdr:cNvSpPr>
          <a:spLocks noChangeShapeType="1"/>
        </xdr:cNvSpPr>
      </xdr:nvSpPr>
      <xdr:spPr bwMode="auto">
        <a:xfrm flipV="1">
          <a:off x="8039100" y="230505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71</xdr:row>
      <xdr:rowOff>9525</xdr:rowOff>
    </xdr:from>
    <xdr:to>
      <xdr:col>8</xdr:col>
      <xdr:colOff>609600</xdr:colOff>
      <xdr:row>71</xdr:row>
      <xdr:rowOff>9525</xdr:rowOff>
    </xdr:to>
    <xdr:sp macro="" textlink="">
      <xdr:nvSpPr>
        <xdr:cNvPr id="40" name="Line 1230">
          <a:extLst>
            <a:ext uri="{FF2B5EF4-FFF2-40B4-BE49-F238E27FC236}">
              <a16:creationId xmlns:a16="http://schemas.microsoft.com/office/drawing/2014/main" id="{B382B3F8-C292-4025-A519-F98D0B901511}"/>
            </a:ext>
          </a:extLst>
        </xdr:cNvPr>
        <xdr:cNvSpPr>
          <a:spLocks noChangeShapeType="1"/>
        </xdr:cNvSpPr>
      </xdr:nvSpPr>
      <xdr:spPr bwMode="auto">
        <a:xfrm flipV="1">
          <a:off x="8029575" y="2305050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71</xdr:row>
      <xdr:rowOff>0</xdr:rowOff>
    </xdr:from>
    <xdr:to>
      <xdr:col>20</xdr:col>
      <xdr:colOff>619125</xdr:colOff>
      <xdr:row>71</xdr:row>
      <xdr:rowOff>0</xdr:rowOff>
    </xdr:to>
    <xdr:sp macro="" textlink="">
      <xdr:nvSpPr>
        <xdr:cNvPr id="41" name="Line 1250">
          <a:extLst>
            <a:ext uri="{FF2B5EF4-FFF2-40B4-BE49-F238E27FC236}">
              <a16:creationId xmlns:a16="http://schemas.microsoft.com/office/drawing/2014/main" id="{963D66C3-659D-4E30-9615-720D7E42FB48}"/>
            </a:ext>
          </a:extLst>
        </xdr:cNvPr>
        <xdr:cNvSpPr>
          <a:spLocks noChangeShapeType="1"/>
        </xdr:cNvSpPr>
      </xdr:nvSpPr>
      <xdr:spPr bwMode="auto">
        <a:xfrm>
          <a:off x="28327350" y="230409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71</xdr:row>
      <xdr:rowOff>0</xdr:rowOff>
    </xdr:from>
    <xdr:to>
      <xdr:col>21</xdr:col>
      <xdr:colOff>657225</xdr:colOff>
      <xdr:row>71</xdr:row>
      <xdr:rowOff>0</xdr:rowOff>
    </xdr:to>
    <xdr:sp macro="" textlink="">
      <xdr:nvSpPr>
        <xdr:cNvPr id="42" name="Line 1251">
          <a:extLst>
            <a:ext uri="{FF2B5EF4-FFF2-40B4-BE49-F238E27FC236}">
              <a16:creationId xmlns:a16="http://schemas.microsoft.com/office/drawing/2014/main" id="{B4BEEFD2-F751-4D75-B6FA-0C42EF366D5B}"/>
            </a:ext>
          </a:extLst>
        </xdr:cNvPr>
        <xdr:cNvSpPr>
          <a:spLocks noChangeShapeType="1"/>
        </xdr:cNvSpPr>
      </xdr:nvSpPr>
      <xdr:spPr bwMode="auto">
        <a:xfrm>
          <a:off x="29756100" y="230409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69</xdr:row>
      <xdr:rowOff>9525</xdr:rowOff>
    </xdr:from>
    <xdr:to>
      <xdr:col>8</xdr:col>
      <xdr:colOff>542925</xdr:colOff>
      <xdr:row>69</xdr:row>
      <xdr:rowOff>9525</xdr:rowOff>
    </xdr:to>
    <xdr:sp macro="" textlink="">
      <xdr:nvSpPr>
        <xdr:cNvPr id="43" name="Line 1252">
          <a:extLst>
            <a:ext uri="{FF2B5EF4-FFF2-40B4-BE49-F238E27FC236}">
              <a16:creationId xmlns:a16="http://schemas.microsoft.com/office/drawing/2014/main" id="{C1DF9905-C3A3-4246-B826-9704389EE753}"/>
            </a:ext>
          </a:extLst>
        </xdr:cNvPr>
        <xdr:cNvSpPr>
          <a:spLocks noChangeShapeType="1"/>
        </xdr:cNvSpPr>
      </xdr:nvSpPr>
      <xdr:spPr bwMode="auto">
        <a:xfrm flipV="1">
          <a:off x="8039100" y="225171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69</xdr:row>
      <xdr:rowOff>9525</xdr:rowOff>
    </xdr:from>
    <xdr:to>
      <xdr:col>8</xdr:col>
      <xdr:colOff>609600</xdr:colOff>
      <xdr:row>69</xdr:row>
      <xdr:rowOff>9525</xdr:rowOff>
    </xdr:to>
    <xdr:sp macro="" textlink="">
      <xdr:nvSpPr>
        <xdr:cNvPr id="44" name="Line 1253">
          <a:extLst>
            <a:ext uri="{FF2B5EF4-FFF2-40B4-BE49-F238E27FC236}">
              <a16:creationId xmlns:a16="http://schemas.microsoft.com/office/drawing/2014/main" id="{9D24A806-A9B9-49B2-B3EC-AC96FE32F72A}"/>
            </a:ext>
          </a:extLst>
        </xdr:cNvPr>
        <xdr:cNvSpPr>
          <a:spLocks noChangeShapeType="1"/>
        </xdr:cNvSpPr>
      </xdr:nvSpPr>
      <xdr:spPr bwMode="auto">
        <a:xfrm flipV="1">
          <a:off x="8029575" y="2251710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152400</xdr:colOff>
      <xdr:row>71</xdr:row>
      <xdr:rowOff>9525</xdr:rowOff>
    </xdr:from>
    <xdr:to>
      <xdr:col>11</xdr:col>
      <xdr:colOff>542925</xdr:colOff>
      <xdr:row>71</xdr:row>
      <xdr:rowOff>9525</xdr:rowOff>
    </xdr:to>
    <xdr:sp macro="" textlink="">
      <xdr:nvSpPr>
        <xdr:cNvPr id="45" name="Line 1254">
          <a:extLst>
            <a:ext uri="{FF2B5EF4-FFF2-40B4-BE49-F238E27FC236}">
              <a16:creationId xmlns:a16="http://schemas.microsoft.com/office/drawing/2014/main" id="{229B5C84-28C5-4CAC-B359-2E1D6D27ED2B}"/>
            </a:ext>
          </a:extLst>
        </xdr:cNvPr>
        <xdr:cNvSpPr>
          <a:spLocks noChangeShapeType="1"/>
        </xdr:cNvSpPr>
      </xdr:nvSpPr>
      <xdr:spPr bwMode="auto">
        <a:xfrm flipV="1">
          <a:off x="13354050" y="230505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71</xdr:row>
      <xdr:rowOff>9525</xdr:rowOff>
    </xdr:from>
    <xdr:to>
      <xdr:col>11</xdr:col>
      <xdr:colOff>542925</xdr:colOff>
      <xdr:row>71</xdr:row>
      <xdr:rowOff>9525</xdr:rowOff>
    </xdr:to>
    <xdr:sp macro="" textlink="">
      <xdr:nvSpPr>
        <xdr:cNvPr id="46" name="Line 1255">
          <a:extLst>
            <a:ext uri="{FF2B5EF4-FFF2-40B4-BE49-F238E27FC236}">
              <a16:creationId xmlns:a16="http://schemas.microsoft.com/office/drawing/2014/main" id="{F607046B-FB9A-4AC9-B6AF-4C29916FB694}"/>
            </a:ext>
          </a:extLst>
        </xdr:cNvPr>
        <xdr:cNvSpPr>
          <a:spLocks noChangeShapeType="1"/>
        </xdr:cNvSpPr>
      </xdr:nvSpPr>
      <xdr:spPr bwMode="auto">
        <a:xfrm flipV="1">
          <a:off x="13344525" y="230505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71</xdr:row>
      <xdr:rowOff>9525</xdr:rowOff>
    </xdr:from>
    <xdr:to>
      <xdr:col>11</xdr:col>
      <xdr:colOff>542925</xdr:colOff>
      <xdr:row>71</xdr:row>
      <xdr:rowOff>9525</xdr:rowOff>
    </xdr:to>
    <xdr:sp macro="" textlink="">
      <xdr:nvSpPr>
        <xdr:cNvPr id="47" name="Line 1256">
          <a:extLst>
            <a:ext uri="{FF2B5EF4-FFF2-40B4-BE49-F238E27FC236}">
              <a16:creationId xmlns:a16="http://schemas.microsoft.com/office/drawing/2014/main" id="{7C959D8B-0F86-42C6-ADE5-1B76CB026148}"/>
            </a:ext>
          </a:extLst>
        </xdr:cNvPr>
        <xdr:cNvSpPr>
          <a:spLocks noChangeShapeType="1"/>
        </xdr:cNvSpPr>
      </xdr:nvSpPr>
      <xdr:spPr bwMode="auto">
        <a:xfrm flipV="1">
          <a:off x="13344525" y="230505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182335</xdr:colOff>
      <xdr:row>70</xdr:row>
      <xdr:rowOff>268061</xdr:rowOff>
    </xdr:from>
    <xdr:to>
      <xdr:col>4</xdr:col>
      <xdr:colOff>572860</xdr:colOff>
      <xdr:row>70</xdr:row>
      <xdr:rowOff>268061</xdr:rowOff>
    </xdr:to>
    <xdr:sp macro="" textlink="">
      <xdr:nvSpPr>
        <xdr:cNvPr id="48" name="Line 1257">
          <a:extLst>
            <a:ext uri="{FF2B5EF4-FFF2-40B4-BE49-F238E27FC236}">
              <a16:creationId xmlns:a16="http://schemas.microsoft.com/office/drawing/2014/main" id="{0B32A8CF-5503-46AF-A220-727DF6BE592D}"/>
            </a:ext>
          </a:extLst>
        </xdr:cNvPr>
        <xdr:cNvSpPr>
          <a:spLocks noChangeShapeType="1"/>
        </xdr:cNvSpPr>
      </xdr:nvSpPr>
      <xdr:spPr bwMode="auto">
        <a:xfrm>
          <a:off x="3096985" y="23032811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123825</xdr:colOff>
      <xdr:row>72</xdr:row>
      <xdr:rowOff>48985</xdr:rowOff>
    </xdr:from>
    <xdr:to>
      <xdr:col>6</xdr:col>
      <xdr:colOff>152400</xdr:colOff>
      <xdr:row>75</xdr:row>
      <xdr:rowOff>25853</xdr:rowOff>
    </xdr:to>
    <xdr:sp macro="" textlink="">
      <xdr:nvSpPr>
        <xdr:cNvPr id="49" name="AutoShape 1404">
          <a:extLst>
            <a:ext uri="{FF2B5EF4-FFF2-40B4-BE49-F238E27FC236}">
              <a16:creationId xmlns:a16="http://schemas.microsoft.com/office/drawing/2014/main" id="{2F24FCFB-A508-470B-901D-6C6FDD4F5081}"/>
            </a:ext>
          </a:extLst>
        </xdr:cNvPr>
        <xdr:cNvSpPr>
          <a:spLocks/>
        </xdr:cNvSpPr>
      </xdr:nvSpPr>
      <xdr:spPr bwMode="auto">
        <a:xfrm>
          <a:off x="5172075" y="23356660"/>
          <a:ext cx="28575" cy="548368"/>
        </a:xfrm>
        <a:prstGeom prst="leftBrace">
          <a:avLst>
            <a:gd name="adj1" fmla="val 136111"/>
            <a:gd name="adj2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247650</xdr:colOff>
      <xdr:row>69</xdr:row>
      <xdr:rowOff>0</xdr:rowOff>
    </xdr:from>
    <xdr:to>
      <xdr:col>19</xdr:col>
      <xdr:colOff>590550</xdr:colOff>
      <xdr:row>69</xdr:row>
      <xdr:rowOff>0</xdr:rowOff>
    </xdr:to>
    <xdr:sp macro="" textlink="">
      <xdr:nvSpPr>
        <xdr:cNvPr id="50" name="Line 350">
          <a:extLst>
            <a:ext uri="{FF2B5EF4-FFF2-40B4-BE49-F238E27FC236}">
              <a16:creationId xmlns:a16="http://schemas.microsoft.com/office/drawing/2014/main" id="{893BA48B-35E3-46A7-9C0C-6BB938406AB3}"/>
            </a:ext>
          </a:extLst>
        </xdr:cNvPr>
        <xdr:cNvSpPr>
          <a:spLocks noChangeShapeType="1"/>
        </xdr:cNvSpPr>
      </xdr:nvSpPr>
      <xdr:spPr bwMode="auto">
        <a:xfrm>
          <a:off x="26917650" y="225075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217715</xdr:colOff>
      <xdr:row>71</xdr:row>
      <xdr:rowOff>2721</xdr:rowOff>
    </xdr:from>
    <xdr:to>
      <xdr:col>22</xdr:col>
      <xdr:colOff>608240</xdr:colOff>
      <xdr:row>71</xdr:row>
      <xdr:rowOff>2721</xdr:rowOff>
    </xdr:to>
    <xdr:sp macro="" textlink="">
      <xdr:nvSpPr>
        <xdr:cNvPr id="51" name="Line 1251">
          <a:extLst>
            <a:ext uri="{FF2B5EF4-FFF2-40B4-BE49-F238E27FC236}">
              <a16:creationId xmlns:a16="http://schemas.microsoft.com/office/drawing/2014/main" id="{6BB96104-3E71-4B36-A766-C78382C01BD0}"/>
            </a:ext>
          </a:extLst>
        </xdr:cNvPr>
        <xdr:cNvSpPr>
          <a:spLocks noChangeShapeType="1"/>
        </xdr:cNvSpPr>
      </xdr:nvSpPr>
      <xdr:spPr bwMode="auto">
        <a:xfrm>
          <a:off x="31031090" y="23043696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222250</xdr:colOff>
      <xdr:row>71</xdr:row>
      <xdr:rowOff>12700</xdr:rowOff>
    </xdr:from>
    <xdr:to>
      <xdr:col>26</xdr:col>
      <xdr:colOff>498475</xdr:colOff>
      <xdr:row>71</xdr:row>
      <xdr:rowOff>12700</xdr:rowOff>
    </xdr:to>
    <xdr:sp macro="" textlink="">
      <xdr:nvSpPr>
        <xdr:cNvPr id="52" name="Line 267">
          <a:extLst>
            <a:ext uri="{FF2B5EF4-FFF2-40B4-BE49-F238E27FC236}">
              <a16:creationId xmlns:a16="http://schemas.microsoft.com/office/drawing/2014/main" id="{70A69628-4021-4447-A0AF-9BA427FAB8DD}"/>
            </a:ext>
          </a:extLst>
        </xdr:cNvPr>
        <xdr:cNvSpPr>
          <a:spLocks noChangeShapeType="1"/>
        </xdr:cNvSpPr>
      </xdr:nvSpPr>
      <xdr:spPr bwMode="auto">
        <a:xfrm flipV="1">
          <a:off x="35702875" y="23053675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F24A6-3ED8-40F1-A182-E7607AC1ECB3}">
  <sheetPr>
    <pageSetUpPr fitToPage="1"/>
  </sheetPr>
  <dimension ref="A1:AD131"/>
  <sheetViews>
    <sheetView view="pageBreakPreview" zoomScale="70" zoomScaleNormal="50" zoomScaleSheetLayoutView="70" workbookViewId="0">
      <pane xSplit="2" ySplit="7" topLeftCell="C11" activePane="bottomRight" state="frozen"/>
      <selection pane="topRight" activeCell="C1" sqref="C1"/>
      <selection pane="bottomLeft" activeCell="A8" sqref="A8"/>
      <selection pane="bottomRight"/>
    </sheetView>
  </sheetViews>
  <sheetFormatPr defaultColWidth="9" defaultRowHeight="13.5" x14ac:dyDescent="0.15"/>
  <cols>
    <col min="1" max="2" width="6.125" style="1" customWidth="1"/>
    <col min="3" max="3" width="14.5" style="1" customWidth="1"/>
    <col min="4" max="4" width="11.5" style="1" customWidth="1"/>
    <col min="5" max="5" width="10.5" style="1" customWidth="1"/>
    <col min="6" max="6" width="17.5" style="1" customWidth="1"/>
    <col min="7" max="7" width="18.5" style="1" customWidth="1"/>
    <col min="8" max="8" width="18.75" style="1" customWidth="1"/>
    <col min="9" max="9" width="9.125" style="1" customWidth="1"/>
    <col min="10" max="10" width="40.625" style="1" customWidth="1"/>
    <col min="11" max="12" width="20" style="1" customWidth="1"/>
    <col min="13" max="13" width="10" style="10" customWidth="1"/>
    <col min="14" max="14" width="30.375" style="1" customWidth="1"/>
    <col min="15" max="15" width="17.125" style="1" customWidth="1"/>
    <col min="16" max="16" width="40.625" style="1" customWidth="1"/>
    <col min="17" max="18" width="20" style="1" customWidth="1"/>
    <col min="19" max="19" width="18.625" style="1" customWidth="1"/>
    <col min="20" max="21" width="18.5" style="1" customWidth="1"/>
    <col min="22" max="22" width="17.375" style="1" customWidth="1"/>
    <col min="23" max="23" width="14.75" style="1" customWidth="1"/>
    <col min="24" max="24" width="14.625" style="7" customWidth="1"/>
    <col min="25" max="25" width="18.25" style="222" bestFit="1" customWidth="1"/>
    <col min="26" max="26" width="13.625" style="8" customWidth="1"/>
    <col min="27" max="27" width="16.5" style="8" bestFit="1" customWidth="1"/>
    <col min="28" max="28" width="13.375" style="8" customWidth="1"/>
    <col min="29" max="29" width="18.25" style="8" customWidth="1"/>
    <col min="30" max="30" width="13.75" style="8" customWidth="1"/>
    <col min="31" max="31" width="11.625" style="1" customWidth="1"/>
    <col min="32" max="16384" width="9" style="1"/>
  </cols>
  <sheetData>
    <row r="1" spans="1:30" ht="28.5" x14ac:dyDescent="0.3">
      <c r="G1" s="2"/>
      <c r="I1" s="2"/>
      <c r="K1" s="3" t="s">
        <v>34</v>
      </c>
      <c r="L1" s="4"/>
      <c r="M1" s="5"/>
      <c r="P1" s="3"/>
      <c r="R1" s="6" t="s">
        <v>78</v>
      </c>
      <c r="AC1" s="223">
        <v>45691</v>
      </c>
      <c r="AD1" s="1"/>
    </row>
    <row r="2" spans="1:30" ht="14.25" x14ac:dyDescent="0.15">
      <c r="N2" s="11" t="s">
        <v>16</v>
      </c>
      <c r="O2" s="11"/>
      <c r="P2" s="11"/>
      <c r="Q2" s="11"/>
      <c r="R2" s="11"/>
      <c r="S2" s="11"/>
      <c r="V2" s="12"/>
      <c r="W2" s="12"/>
      <c r="X2" s="13"/>
      <c r="AB2" s="9"/>
      <c r="AC2" s="14"/>
      <c r="AD2" s="12"/>
    </row>
    <row r="3" spans="1:30" ht="3.75" customHeight="1" x14ac:dyDescent="0.1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6"/>
      <c r="N3" s="17"/>
      <c r="O3" s="17"/>
      <c r="P3" s="17"/>
      <c r="Q3" s="17"/>
      <c r="R3" s="17"/>
      <c r="S3" s="17"/>
      <c r="T3" s="15"/>
      <c r="U3" s="15"/>
      <c r="V3" s="15"/>
      <c r="W3" s="15"/>
      <c r="X3" s="18"/>
      <c r="Y3" s="224"/>
      <c r="Z3" s="20"/>
      <c r="AA3" s="20"/>
      <c r="AB3" s="20"/>
      <c r="AC3" s="21"/>
      <c r="AD3" s="15"/>
    </row>
    <row r="4" spans="1:30" x14ac:dyDescent="0.1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6"/>
      <c r="N4" s="15"/>
      <c r="O4" s="15"/>
      <c r="P4" s="15"/>
      <c r="Q4" s="15"/>
      <c r="R4" s="15"/>
      <c r="S4" s="15"/>
      <c r="T4" s="15"/>
      <c r="U4" s="15"/>
      <c r="V4" s="22"/>
      <c r="W4" s="22"/>
      <c r="X4" s="18"/>
      <c r="Y4" s="225"/>
      <c r="Z4" s="21"/>
      <c r="AA4" s="21"/>
      <c r="AB4" s="21"/>
      <c r="AC4" s="14"/>
      <c r="AD4" s="15"/>
    </row>
    <row r="5" spans="1:30" ht="14.25" customHeight="1" thickBot="1" x14ac:dyDescent="0.2">
      <c r="A5" s="238"/>
      <c r="B5" s="239"/>
      <c r="C5" s="23" t="s">
        <v>39</v>
      </c>
      <c r="D5" s="23"/>
      <c r="E5" s="24"/>
      <c r="F5" s="23" t="s">
        <v>40</v>
      </c>
      <c r="G5" s="23"/>
      <c r="H5" s="24"/>
      <c r="I5" s="23" t="s">
        <v>41</v>
      </c>
      <c r="J5" s="23"/>
      <c r="K5" s="23"/>
      <c r="L5" s="24"/>
      <c r="M5" s="244" t="s">
        <v>42</v>
      </c>
      <c r="N5" s="245"/>
      <c r="O5" s="245"/>
      <c r="P5" s="245"/>
      <c r="Q5" s="245"/>
      <c r="R5" s="246"/>
      <c r="S5" s="244" t="s">
        <v>43</v>
      </c>
      <c r="T5" s="245"/>
      <c r="U5" s="245"/>
      <c r="V5" s="246"/>
      <c r="W5" s="25" t="s">
        <v>48</v>
      </c>
      <c r="X5" s="26" t="s">
        <v>45</v>
      </c>
      <c r="Y5" s="27" t="s">
        <v>79</v>
      </c>
      <c r="Z5" s="247" t="s">
        <v>66</v>
      </c>
      <c r="AA5" s="248"/>
      <c r="AB5" s="28" t="s">
        <v>0</v>
      </c>
      <c r="AC5" s="29" t="s">
        <v>2</v>
      </c>
      <c r="AD5" s="1"/>
    </row>
    <row r="6" spans="1:30" ht="14.25" customHeight="1" x14ac:dyDescent="0.15">
      <c r="A6" s="240"/>
      <c r="B6" s="241"/>
      <c r="C6" s="30" t="s">
        <v>9</v>
      </c>
      <c r="D6" s="31"/>
      <c r="E6" s="32"/>
      <c r="F6" s="33"/>
      <c r="G6" s="33"/>
      <c r="H6" s="34"/>
      <c r="I6" s="31" t="s">
        <v>25</v>
      </c>
      <c r="J6" s="35"/>
      <c r="K6" s="36"/>
      <c r="L6" s="34"/>
      <c r="M6" s="37" t="s">
        <v>25</v>
      </c>
      <c r="N6" s="38"/>
      <c r="O6" s="33"/>
      <c r="P6" s="39" t="s">
        <v>26</v>
      </c>
      <c r="Q6" s="40"/>
      <c r="R6" s="34"/>
      <c r="S6" s="37" t="s">
        <v>17</v>
      </c>
      <c r="T6" s="37" t="s">
        <v>17</v>
      </c>
      <c r="U6" s="37" t="s">
        <v>18</v>
      </c>
      <c r="V6" s="31" t="s">
        <v>19</v>
      </c>
      <c r="W6" s="41" t="s">
        <v>49</v>
      </c>
      <c r="X6" s="42" t="s">
        <v>28</v>
      </c>
      <c r="Y6" s="43" t="s">
        <v>29</v>
      </c>
      <c r="Z6" s="249" t="s">
        <v>75</v>
      </c>
      <c r="AA6" s="250" t="s">
        <v>67</v>
      </c>
      <c r="AB6" s="44" t="s">
        <v>1</v>
      </c>
      <c r="AC6" s="45" t="s">
        <v>5</v>
      </c>
      <c r="AD6" s="1"/>
    </row>
    <row r="7" spans="1:30" ht="14.25" customHeight="1" x14ac:dyDescent="0.15">
      <c r="A7" s="242"/>
      <c r="B7" s="243"/>
      <c r="C7" s="46" t="s">
        <v>3</v>
      </c>
      <c r="D7" s="47" t="s">
        <v>50</v>
      </c>
      <c r="E7" s="48" t="s">
        <v>6</v>
      </c>
      <c r="F7" s="49" t="s">
        <v>21</v>
      </c>
      <c r="G7" s="50" t="s">
        <v>22</v>
      </c>
      <c r="H7" s="51" t="s">
        <v>23</v>
      </c>
      <c r="I7" s="47" t="s">
        <v>24</v>
      </c>
      <c r="J7" s="52"/>
      <c r="K7" s="53"/>
      <c r="L7" s="48" t="s">
        <v>35</v>
      </c>
      <c r="M7" s="50" t="s">
        <v>24</v>
      </c>
      <c r="N7" s="52" t="s">
        <v>55</v>
      </c>
      <c r="O7" s="53"/>
      <c r="P7" s="52" t="s">
        <v>27</v>
      </c>
      <c r="Q7" s="53"/>
      <c r="R7" s="51" t="s">
        <v>4</v>
      </c>
      <c r="S7" s="49" t="s">
        <v>20</v>
      </c>
      <c r="T7" s="50" t="s">
        <v>8</v>
      </c>
      <c r="U7" s="50" t="s">
        <v>8</v>
      </c>
      <c r="V7" s="47" t="s">
        <v>30</v>
      </c>
      <c r="W7" s="54" t="s">
        <v>51</v>
      </c>
      <c r="X7" s="55" t="s">
        <v>54</v>
      </c>
      <c r="Y7" s="56" t="s">
        <v>44</v>
      </c>
      <c r="Z7" s="57" t="s">
        <v>73</v>
      </c>
      <c r="AA7" s="58" t="s">
        <v>74</v>
      </c>
      <c r="AB7" s="59" t="s">
        <v>68</v>
      </c>
      <c r="AC7" s="49" t="s">
        <v>69</v>
      </c>
      <c r="AD7" s="1"/>
    </row>
    <row r="8" spans="1:30" ht="27" customHeight="1" x14ac:dyDescent="0.25">
      <c r="A8" s="60"/>
      <c r="B8" s="37"/>
      <c r="C8" s="103"/>
      <c r="D8" s="104"/>
      <c r="E8" s="105"/>
      <c r="F8" s="68"/>
      <c r="G8" s="68"/>
      <c r="H8" s="106"/>
      <c r="I8" s="66"/>
      <c r="J8" s="67"/>
      <c r="K8" s="68"/>
      <c r="L8" s="107"/>
      <c r="M8" s="108"/>
      <c r="N8" s="67"/>
      <c r="O8" s="68"/>
      <c r="P8" s="67"/>
      <c r="Q8" s="68"/>
      <c r="R8" s="107"/>
      <c r="S8" s="68"/>
      <c r="T8" s="72"/>
      <c r="U8" s="102"/>
      <c r="V8" s="73"/>
      <c r="W8" s="74"/>
      <c r="X8" s="74"/>
      <c r="Y8" s="75"/>
      <c r="Z8" s="76"/>
      <c r="AA8" s="77"/>
      <c r="AB8" s="78"/>
      <c r="AC8" s="79">
        <v>157.21</v>
      </c>
      <c r="AD8" s="1"/>
    </row>
    <row r="9" spans="1:30" ht="27" customHeight="1" x14ac:dyDescent="0.25">
      <c r="A9" s="60"/>
      <c r="B9" s="37"/>
      <c r="C9" s="61"/>
      <c r="D9" s="62"/>
      <c r="E9" s="63"/>
      <c r="F9" s="64"/>
      <c r="G9" s="64"/>
      <c r="H9" s="65"/>
      <c r="I9" s="66"/>
      <c r="J9" s="67" t="s">
        <v>63</v>
      </c>
      <c r="K9" s="68">
        <v>-30000</v>
      </c>
      <c r="L9" s="69"/>
      <c r="M9" s="70"/>
      <c r="N9" s="67"/>
      <c r="O9" s="68"/>
      <c r="P9" s="67"/>
      <c r="Q9" s="68"/>
      <c r="R9" s="69"/>
      <c r="S9" s="71"/>
      <c r="T9" s="72"/>
      <c r="U9" s="102"/>
      <c r="V9" s="73"/>
      <c r="W9" s="74"/>
      <c r="X9" s="74"/>
      <c r="Y9" s="75"/>
      <c r="Z9" s="76"/>
      <c r="AA9" s="77"/>
      <c r="AB9" s="78"/>
      <c r="AC9" s="79"/>
      <c r="AD9" s="1"/>
    </row>
    <row r="10" spans="1:30" ht="27" customHeight="1" x14ac:dyDescent="0.25">
      <c r="A10" s="80">
        <v>6</v>
      </c>
      <c r="B10" s="50" t="s">
        <v>60</v>
      </c>
      <c r="C10" s="81">
        <v>0.22700000000000001</v>
      </c>
      <c r="D10" s="82">
        <v>0.219</v>
      </c>
      <c r="E10" s="83">
        <v>0.22800000000000001</v>
      </c>
      <c r="F10" s="84">
        <v>2900</v>
      </c>
      <c r="G10" s="84">
        <v>10700</v>
      </c>
      <c r="H10" s="85">
        <f>SUM(F10:G10)</f>
        <v>13600</v>
      </c>
      <c r="I10" s="86"/>
      <c r="J10" s="87" t="s">
        <v>61</v>
      </c>
      <c r="K10" s="84">
        <v>8000</v>
      </c>
      <c r="L10" s="89">
        <f>SUM(K8:K10)</f>
        <v>-22000</v>
      </c>
      <c r="M10" s="88"/>
      <c r="N10" s="87"/>
      <c r="O10" s="84"/>
      <c r="P10" s="87" t="s">
        <v>61</v>
      </c>
      <c r="Q10" s="84">
        <v>-10300</v>
      </c>
      <c r="R10" s="89">
        <f>SUM(O8:O10)+SUM(Q8:Q10)</f>
        <v>-10300</v>
      </c>
      <c r="S10" s="90">
        <v>-18700</v>
      </c>
      <c r="T10" s="91">
        <v>5296500</v>
      </c>
      <c r="U10" s="92">
        <v>4793800</v>
      </c>
      <c r="V10" s="93">
        <v>4793100</v>
      </c>
      <c r="W10" s="94">
        <v>0.245</v>
      </c>
      <c r="X10" s="94">
        <v>0.22</v>
      </c>
      <c r="Y10" s="95">
        <v>0.62</v>
      </c>
      <c r="Z10" s="96">
        <v>0.45400000000000001</v>
      </c>
      <c r="AA10" s="97">
        <v>0.44499999999999318</v>
      </c>
      <c r="AB10" s="98">
        <v>1.1140000000000001</v>
      </c>
      <c r="AC10" s="99">
        <v>157.82</v>
      </c>
      <c r="AD10" s="1"/>
    </row>
    <row r="11" spans="1:30" ht="27" customHeight="1" x14ac:dyDescent="0.25">
      <c r="A11" s="109"/>
      <c r="B11" s="37"/>
      <c r="C11" s="61"/>
      <c r="D11" s="62"/>
      <c r="E11" s="63"/>
      <c r="F11" s="64"/>
      <c r="G11" s="64"/>
      <c r="H11" s="65"/>
      <c r="I11" s="66"/>
      <c r="J11" s="67"/>
      <c r="K11" s="68"/>
      <c r="L11" s="69"/>
      <c r="M11" s="70"/>
      <c r="N11" s="67"/>
      <c r="O11" s="68"/>
      <c r="P11" s="67"/>
      <c r="Q11" s="68"/>
      <c r="R11" s="69"/>
      <c r="S11" s="110"/>
      <c r="T11" s="111"/>
      <c r="U11" s="112"/>
      <c r="V11" s="113"/>
      <c r="W11" s="100"/>
      <c r="X11" s="100"/>
      <c r="Y11" s="101"/>
      <c r="Z11" s="114"/>
      <c r="AA11" s="115"/>
      <c r="AB11" s="116"/>
      <c r="AC11" s="117">
        <v>157.46</v>
      </c>
      <c r="AD11" s="1"/>
    </row>
    <row r="12" spans="1:30" ht="27" customHeight="1" x14ac:dyDescent="0.25">
      <c r="A12" s="60"/>
      <c r="B12" s="37"/>
      <c r="C12" s="61"/>
      <c r="D12" s="62"/>
      <c r="E12" s="63"/>
      <c r="F12" s="64"/>
      <c r="G12" s="64"/>
      <c r="H12" s="65"/>
      <c r="I12" s="66"/>
      <c r="J12" s="67"/>
      <c r="K12" s="68"/>
      <c r="L12" s="69"/>
      <c r="M12" s="70"/>
      <c r="N12" s="67"/>
      <c r="O12" s="68"/>
      <c r="P12" s="67"/>
      <c r="Q12" s="68"/>
      <c r="R12" s="69"/>
      <c r="S12" s="71"/>
      <c r="T12" s="72"/>
      <c r="U12" s="102"/>
      <c r="V12" s="73"/>
      <c r="W12" s="74"/>
      <c r="X12" s="74"/>
      <c r="Y12" s="75"/>
      <c r="Z12" s="76"/>
      <c r="AA12" s="77"/>
      <c r="AB12" s="78"/>
      <c r="AC12" s="79"/>
      <c r="AD12" s="1"/>
    </row>
    <row r="13" spans="1:30" ht="27" customHeight="1" x14ac:dyDescent="0.25">
      <c r="A13" s="80">
        <v>7</v>
      </c>
      <c r="B13" s="50" t="s">
        <v>59</v>
      </c>
      <c r="C13" s="81">
        <v>0.22700000000000001</v>
      </c>
      <c r="D13" s="82">
        <v>0.219</v>
      </c>
      <c r="E13" s="83">
        <v>0.22800000000000001</v>
      </c>
      <c r="F13" s="84">
        <v>3300</v>
      </c>
      <c r="G13" s="84">
        <v>-4700</v>
      </c>
      <c r="H13" s="85">
        <f>SUM(F13:G13)</f>
        <v>-1400</v>
      </c>
      <c r="I13" s="86"/>
      <c r="J13" s="87" t="s">
        <v>61</v>
      </c>
      <c r="K13" s="84">
        <v>10300</v>
      </c>
      <c r="L13" s="89">
        <f>SUM(K11:K13)</f>
        <v>10300</v>
      </c>
      <c r="M13" s="88"/>
      <c r="N13" s="87"/>
      <c r="O13" s="84"/>
      <c r="P13" s="87" t="s">
        <v>61</v>
      </c>
      <c r="Q13" s="84">
        <v>-10400</v>
      </c>
      <c r="R13" s="89">
        <f>SUM(O11:O13)+SUM(Q11:Q13)</f>
        <v>-10400</v>
      </c>
      <c r="S13" s="90">
        <v>-1500</v>
      </c>
      <c r="T13" s="91">
        <v>5295000</v>
      </c>
      <c r="U13" s="92">
        <v>4785600</v>
      </c>
      <c r="V13" s="93">
        <v>4785000</v>
      </c>
      <c r="W13" s="94">
        <v>0.25</v>
      </c>
      <c r="X13" s="94">
        <v>0.23</v>
      </c>
      <c r="Y13" s="95">
        <v>0.62</v>
      </c>
      <c r="Z13" s="96">
        <v>0.46</v>
      </c>
      <c r="AA13" s="97">
        <v>0.45250000000000057</v>
      </c>
      <c r="AB13" s="98">
        <v>1.1140000000000001</v>
      </c>
      <c r="AC13" s="99">
        <v>158.41</v>
      </c>
      <c r="AD13" s="1"/>
    </row>
    <row r="14" spans="1:30" ht="27" customHeight="1" x14ac:dyDescent="0.25">
      <c r="A14" s="60"/>
      <c r="B14" s="37"/>
      <c r="C14" s="61"/>
      <c r="D14" s="62"/>
      <c r="E14" s="63"/>
      <c r="F14" s="64"/>
      <c r="G14" s="64"/>
      <c r="H14" s="65"/>
      <c r="I14" s="66"/>
      <c r="J14" s="67"/>
      <c r="K14" s="68"/>
      <c r="L14" s="69"/>
      <c r="M14" s="70"/>
      <c r="N14" s="67"/>
      <c r="O14" s="68"/>
      <c r="P14" s="67"/>
      <c r="Q14" s="68"/>
      <c r="R14" s="69"/>
      <c r="S14" s="71"/>
      <c r="T14" s="72"/>
      <c r="U14" s="102"/>
      <c r="V14" s="113"/>
      <c r="W14" s="100"/>
      <c r="X14" s="100"/>
      <c r="Y14" s="101"/>
      <c r="Z14" s="114"/>
      <c r="AA14" s="115"/>
      <c r="AB14" s="116"/>
      <c r="AC14" s="117">
        <v>157.9</v>
      </c>
      <c r="AD14" s="1"/>
    </row>
    <row r="15" spans="1:30" ht="27" customHeight="1" x14ac:dyDescent="0.25">
      <c r="A15" s="60"/>
      <c r="B15" s="37"/>
      <c r="C15" s="61"/>
      <c r="D15" s="62"/>
      <c r="E15" s="63"/>
      <c r="F15" s="64"/>
      <c r="G15" s="64"/>
      <c r="H15" s="65"/>
      <c r="I15" s="66"/>
      <c r="J15" s="67" t="s">
        <v>63</v>
      </c>
      <c r="K15" s="68">
        <v>-8000</v>
      </c>
      <c r="L15" s="69"/>
      <c r="M15" s="70"/>
      <c r="N15" s="67"/>
      <c r="O15" s="68"/>
      <c r="P15" s="67"/>
      <c r="Q15" s="68"/>
      <c r="R15" s="69"/>
      <c r="S15" s="71"/>
      <c r="T15" s="72"/>
      <c r="U15" s="102"/>
      <c r="V15" s="73"/>
      <c r="W15" s="74"/>
      <c r="X15" s="74"/>
      <c r="Y15" s="75"/>
      <c r="Z15" s="76"/>
      <c r="AA15" s="77"/>
      <c r="AB15" s="78"/>
      <c r="AC15" s="79"/>
      <c r="AD15" s="1"/>
    </row>
    <row r="16" spans="1:30" ht="27" customHeight="1" x14ac:dyDescent="0.25">
      <c r="A16" s="80">
        <v>8</v>
      </c>
      <c r="B16" s="50" t="s">
        <v>56</v>
      </c>
      <c r="C16" s="81">
        <v>0.23100000000000001</v>
      </c>
      <c r="D16" s="82">
        <v>0.219</v>
      </c>
      <c r="E16" s="83">
        <v>0.27500000000000002</v>
      </c>
      <c r="F16" s="84">
        <v>2900</v>
      </c>
      <c r="G16" s="84">
        <v>-49200</v>
      </c>
      <c r="H16" s="85">
        <f>SUM(F16:G16)</f>
        <v>-46300</v>
      </c>
      <c r="I16" s="86"/>
      <c r="J16" s="87" t="s">
        <v>61</v>
      </c>
      <c r="K16" s="84">
        <v>10400</v>
      </c>
      <c r="L16" s="89">
        <f>SUM(K14:K16)</f>
        <v>2400</v>
      </c>
      <c r="M16" s="88"/>
      <c r="N16" s="87" t="s">
        <v>63</v>
      </c>
      <c r="O16" s="84">
        <v>8000</v>
      </c>
      <c r="P16" s="87" t="s">
        <v>61</v>
      </c>
      <c r="Q16" s="84">
        <v>-10200</v>
      </c>
      <c r="R16" s="89">
        <f>SUM(O14:O16)+SUM(Q14:Q16)</f>
        <v>-2200</v>
      </c>
      <c r="S16" s="90">
        <v>-46100</v>
      </c>
      <c r="T16" s="91">
        <v>5248900</v>
      </c>
      <c r="U16" s="92">
        <v>4737600</v>
      </c>
      <c r="V16" s="93">
        <v>4737100</v>
      </c>
      <c r="W16" s="94">
        <v>0.246</v>
      </c>
      <c r="X16" s="94">
        <v>0.245</v>
      </c>
      <c r="Y16" s="95">
        <v>0.61726999999999999</v>
      </c>
      <c r="Z16" s="96">
        <v>0.45500000000000002</v>
      </c>
      <c r="AA16" s="97">
        <v>0.45499999999999829</v>
      </c>
      <c r="AB16" s="98">
        <v>1.1759999999999999</v>
      </c>
      <c r="AC16" s="99">
        <v>158.26</v>
      </c>
      <c r="AD16" s="1"/>
    </row>
    <row r="17" spans="1:30" ht="27" customHeight="1" x14ac:dyDescent="0.25">
      <c r="A17" s="60"/>
      <c r="B17" s="37"/>
      <c r="C17" s="61"/>
      <c r="D17" s="62"/>
      <c r="E17" s="63"/>
      <c r="F17" s="64"/>
      <c r="G17" s="64"/>
      <c r="H17" s="65"/>
      <c r="I17" s="66"/>
      <c r="J17" s="67"/>
      <c r="K17" s="68"/>
      <c r="L17" s="69"/>
      <c r="M17" s="70"/>
      <c r="N17" s="67"/>
      <c r="O17" s="68"/>
      <c r="P17" s="67"/>
      <c r="Q17" s="68"/>
      <c r="R17" s="69"/>
      <c r="S17" s="118"/>
      <c r="T17" s="119"/>
      <c r="U17" s="120"/>
      <c r="V17" s="113"/>
      <c r="W17" s="100"/>
      <c r="X17" s="100"/>
      <c r="Y17" s="101"/>
      <c r="Z17" s="76"/>
      <c r="AA17" s="77"/>
      <c r="AB17" s="78"/>
      <c r="AC17" s="117">
        <v>157.77000000000001</v>
      </c>
      <c r="AD17" s="1"/>
    </row>
    <row r="18" spans="1:30" ht="27" customHeight="1" x14ac:dyDescent="0.25">
      <c r="A18" s="60"/>
      <c r="B18" s="37"/>
      <c r="C18" s="61"/>
      <c r="D18" s="62"/>
      <c r="E18" s="63"/>
      <c r="F18" s="64"/>
      <c r="G18" s="64"/>
      <c r="H18" s="65"/>
      <c r="I18" s="66"/>
      <c r="J18" s="67"/>
      <c r="K18" s="68"/>
      <c r="L18" s="69"/>
      <c r="M18" s="70"/>
      <c r="N18" s="67"/>
      <c r="O18" s="68"/>
      <c r="P18" s="67" t="s">
        <v>62</v>
      </c>
      <c r="Q18" s="68">
        <v>10300</v>
      </c>
      <c r="R18" s="69"/>
      <c r="S18" s="71"/>
      <c r="T18" s="119"/>
      <c r="U18" s="121"/>
      <c r="V18" s="73"/>
      <c r="W18" s="74"/>
      <c r="X18" s="74"/>
      <c r="Y18" s="75"/>
      <c r="Z18" s="76"/>
      <c r="AA18" s="77"/>
      <c r="AB18" s="78"/>
      <c r="AC18" s="79"/>
      <c r="AD18" s="1"/>
    </row>
    <row r="19" spans="1:30" ht="27" customHeight="1" x14ac:dyDescent="0.25">
      <c r="A19" s="80">
        <v>9</v>
      </c>
      <c r="B19" s="50" t="s">
        <v>56</v>
      </c>
      <c r="C19" s="81">
        <v>0.23200000000000001</v>
      </c>
      <c r="D19" s="82">
        <v>0.219</v>
      </c>
      <c r="E19" s="83">
        <v>0.27500000000000002</v>
      </c>
      <c r="F19" s="84">
        <v>2200</v>
      </c>
      <c r="G19" s="84">
        <v>1100</v>
      </c>
      <c r="H19" s="85">
        <f>SUM(F19:G19)</f>
        <v>3300</v>
      </c>
      <c r="I19" s="86"/>
      <c r="J19" s="87" t="s">
        <v>61</v>
      </c>
      <c r="K19" s="84">
        <v>9200</v>
      </c>
      <c r="L19" s="89">
        <f>SUM(K17:K19)</f>
        <v>9200</v>
      </c>
      <c r="M19" s="88"/>
      <c r="N19" s="87"/>
      <c r="O19" s="84"/>
      <c r="P19" s="87" t="s">
        <v>61</v>
      </c>
      <c r="Q19" s="84">
        <v>-8300</v>
      </c>
      <c r="R19" s="89">
        <f>SUM(O17:O19)+SUM(Q17:Q19)</f>
        <v>2000</v>
      </c>
      <c r="S19" s="90">
        <v>14500</v>
      </c>
      <c r="T19" s="91">
        <v>5263400</v>
      </c>
      <c r="U19" s="92">
        <v>4741700</v>
      </c>
      <c r="V19" s="93">
        <v>4741600</v>
      </c>
      <c r="W19" s="94">
        <v>0.246</v>
      </c>
      <c r="X19" s="94">
        <v>0.245</v>
      </c>
      <c r="Y19" s="95">
        <v>0.61726999999999999</v>
      </c>
      <c r="Z19" s="96">
        <v>0.439</v>
      </c>
      <c r="AA19" s="97">
        <v>0.44249999999999545</v>
      </c>
      <c r="AB19" s="98">
        <v>1.1719999999999999</v>
      </c>
      <c r="AC19" s="99">
        <v>158.38999999999999</v>
      </c>
      <c r="AD19" s="1"/>
    </row>
    <row r="20" spans="1:30" ht="27" customHeight="1" x14ac:dyDescent="0.25">
      <c r="A20" s="60"/>
      <c r="B20" s="37"/>
      <c r="C20" s="61"/>
      <c r="D20" s="62"/>
      <c r="E20" s="63"/>
      <c r="F20" s="64"/>
      <c r="G20" s="64"/>
      <c r="H20" s="65"/>
      <c r="I20" s="66"/>
      <c r="J20" s="67" t="s">
        <v>63</v>
      </c>
      <c r="K20" s="68">
        <v>-20000</v>
      </c>
      <c r="L20" s="69"/>
      <c r="M20" s="70"/>
      <c r="N20" s="67"/>
      <c r="O20" s="68"/>
      <c r="P20" s="67"/>
      <c r="Q20" s="68"/>
      <c r="R20" s="69"/>
      <c r="S20" s="64"/>
      <c r="T20" s="72"/>
      <c r="U20" s="120"/>
      <c r="V20" s="113"/>
      <c r="W20" s="100"/>
      <c r="X20" s="100"/>
      <c r="Y20" s="101"/>
      <c r="Z20" s="114"/>
      <c r="AA20" s="115"/>
      <c r="AB20" s="116"/>
      <c r="AC20" s="117">
        <v>157.94</v>
      </c>
      <c r="AD20" s="1"/>
    </row>
    <row r="21" spans="1:30" ht="27" customHeight="1" x14ac:dyDescent="0.25">
      <c r="A21" s="60"/>
      <c r="B21" s="37"/>
      <c r="C21" s="61"/>
      <c r="D21" s="62"/>
      <c r="E21" s="63"/>
      <c r="F21" s="64"/>
      <c r="G21" s="64"/>
      <c r="H21" s="65"/>
      <c r="I21" s="66"/>
      <c r="J21" s="67" t="s">
        <v>64</v>
      </c>
      <c r="K21" s="68">
        <v>-100</v>
      </c>
      <c r="L21" s="69"/>
      <c r="M21" s="70"/>
      <c r="N21" s="67"/>
      <c r="O21" s="68"/>
      <c r="P21" s="67"/>
      <c r="Q21" s="68"/>
      <c r="R21" s="69"/>
      <c r="S21" s="64"/>
      <c r="T21" s="72"/>
      <c r="U21" s="102"/>
      <c r="V21" s="73"/>
      <c r="W21" s="74"/>
      <c r="X21" s="74"/>
      <c r="Y21" s="75"/>
      <c r="Z21" s="76"/>
      <c r="AA21" s="77"/>
      <c r="AB21" s="78"/>
      <c r="AC21" s="79"/>
      <c r="AD21" s="1"/>
    </row>
    <row r="22" spans="1:30" ht="27" customHeight="1" x14ac:dyDescent="0.25">
      <c r="A22" s="80">
        <v>10</v>
      </c>
      <c r="B22" s="50" t="s">
        <v>58</v>
      </c>
      <c r="C22" s="81">
        <v>0.22700000000000001</v>
      </c>
      <c r="D22" s="82">
        <v>0.2</v>
      </c>
      <c r="E22" s="83">
        <v>0.22800000000000001</v>
      </c>
      <c r="F22" s="84">
        <v>3500</v>
      </c>
      <c r="G22" s="84">
        <v>-9100</v>
      </c>
      <c r="H22" s="85">
        <f>SUM(F22:G22)</f>
        <v>-5600</v>
      </c>
      <c r="I22" s="86"/>
      <c r="J22" s="87" t="s">
        <v>61</v>
      </c>
      <c r="K22" s="84">
        <v>8300</v>
      </c>
      <c r="L22" s="89">
        <f>SUM(K20:K22)</f>
        <v>-11800</v>
      </c>
      <c r="M22" s="88"/>
      <c r="N22" s="87"/>
      <c r="O22" s="84"/>
      <c r="P22" s="87" t="s">
        <v>61</v>
      </c>
      <c r="Q22" s="84">
        <v>-5600</v>
      </c>
      <c r="R22" s="89">
        <f>SUM(O20:O22)+SUM(Q20:Q22)</f>
        <v>-5600</v>
      </c>
      <c r="S22" s="90">
        <v>-23000</v>
      </c>
      <c r="T22" s="91">
        <v>5240400</v>
      </c>
      <c r="U22" s="92">
        <v>4726100</v>
      </c>
      <c r="V22" s="93">
        <v>4726100</v>
      </c>
      <c r="W22" s="94">
        <v>0.248</v>
      </c>
      <c r="X22" s="94">
        <v>0.24</v>
      </c>
      <c r="Y22" s="95">
        <v>0.61726999999999999</v>
      </c>
      <c r="Z22" s="96">
        <v>0.433</v>
      </c>
      <c r="AA22" s="97">
        <v>0.43500000000000227</v>
      </c>
      <c r="AB22" s="98">
        <v>1.1950000000000001</v>
      </c>
      <c r="AC22" s="99">
        <v>158.44999999999999</v>
      </c>
      <c r="AD22" s="1"/>
    </row>
    <row r="23" spans="1:30" ht="27" customHeight="1" x14ac:dyDescent="0.25">
      <c r="A23" s="60"/>
      <c r="B23" s="37"/>
      <c r="C23" s="61"/>
      <c r="D23" s="62"/>
      <c r="E23" s="63"/>
      <c r="F23" s="64"/>
      <c r="G23" s="64"/>
      <c r="H23" s="65"/>
      <c r="I23" s="66"/>
      <c r="J23" s="67" t="s">
        <v>63</v>
      </c>
      <c r="K23" s="68">
        <v>-20000</v>
      </c>
      <c r="L23" s="69"/>
      <c r="M23" s="70"/>
      <c r="N23" s="67"/>
      <c r="O23" s="68"/>
      <c r="P23" s="67"/>
      <c r="Q23" s="68"/>
      <c r="R23" s="69"/>
      <c r="S23" s="122"/>
      <c r="T23" s="111"/>
      <c r="U23" s="112"/>
      <c r="V23" s="113"/>
      <c r="W23" s="100"/>
      <c r="X23" s="100"/>
      <c r="Y23" s="101"/>
      <c r="Z23" s="114"/>
      <c r="AA23" s="115"/>
      <c r="AB23" s="116"/>
      <c r="AC23" s="117">
        <v>157.13</v>
      </c>
      <c r="AD23" s="1"/>
    </row>
    <row r="24" spans="1:30" ht="27" customHeight="1" x14ac:dyDescent="0.25">
      <c r="A24" s="60"/>
      <c r="B24" s="37"/>
      <c r="C24" s="61"/>
      <c r="D24" s="62"/>
      <c r="E24" s="63"/>
      <c r="F24" s="64"/>
      <c r="G24" s="64"/>
      <c r="H24" s="65"/>
      <c r="I24" s="66"/>
      <c r="J24" s="67" t="s">
        <v>64</v>
      </c>
      <c r="K24" s="68">
        <v>-100</v>
      </c>
      <c r="L24" s="69"/>
      <c r="M24" s="70"/>
      <c r="N24" s="67"/>
      <c r="O24" s="68"/>
      <c r="P24" s="67"/>
      <c r="Q24" s="68"/>
      <c r="R24" s="69"/>
      <c r="S24" s="64"/>
      <c r="T24" s="72"/>
      <c r="U24" s="102"/>
      <c r="V24" s="73"/>
      <c r="W24" s="74"/>
      <c r="X24" s="74"/>
      <c r="Y24" s="75"/>
      <c r="Z24" s="76"/>
      <c r="AA24" s="77"/>
      <c r="AB24" s="78"/>
      <c r="AC24" s="79"/>
      <c r="AD24" s="1"/>
    </row>
    <row r="25" spans="1:30" ht="27" customHeight="1" x14ac:dyDescent="0.25">
      <c r="A25" s="80">
        <v>14</v>
      </c>
      <c r="B25" s="50" t="s">
        <v>59</v>
      </c>
      <c r="C25" s="81">
        <v>0.22700000000000001</v>
      </c>
      <c r="D25" s="82">
        <v>0.22</v>
      </c>
      <c r="E25" s="83">
        <v>0.22800000000000001</v>
      </c>
      <c r="F25" s="84">
        <v>2400</v>
      </c>
      <c r="G25" s="84">
        <v>-11500</v>
      </c>
      <c r="H25" s="85">
        <f>SUM(F25:G25)</f>
        <v>-9100</v>
      </c>
      <c r="I25" s="86"/>
      <c r="J25" s="87" t="s">
        <v>61</v>
      </c>
      <c r="K25" s="84">
        <v>5600</v>
      </c>
      <c r="L25" s="89">
        <f>SUM(K23:K25)</f>
        <v>-14500</v>
      </c>
      <c r="M25" s="88"/>
      <c r="N25" s="87"/>
      <c r="O25" s="84"/>
      <c r="P25" s="87" t="s">
        <v>61</v>
      </c>
      <c r="Q25" s="84">
        <v>-5400</v>
      </c>
      <c r="R25" s="89">
        <f>SUM(O23:O25)+SUM(Q23:Q25)</f>
        <v>-5400</v>
      </c>
      <c r="S25" s="90">
        <v>-29000</v>
      </c>
      <c r="T25" s="91">
        <v>5211400</v>
      </c>
      <c r="U25" s="92">
        <v>4700600</v>
      </c>
      <c r="V25" s="93">
        <v>4700600</v>
      </c>
      <c r="W25" s="94">
        <v>0.245</v>
      </c>
      <c r="X25" s="94">
        <v>0.24</v>
      </c>
      <c r="Y25" s="95">
        <v>0.61726999999999999</v>
      </c>
      <c r="Z25" s="96">
        <v>0.46400000000000002</v>
      </c>
      <c r="AA25" s="97">
        <v>0.46500000000000341</v>
      </c>
      <c r="AB25" s="98">
        <v>1.238</v>
      </c>
      <c r="AC25" s="99">
        <v>158.02000000000001</v>
      </c>
      <c r="AD25" s="1"/>
    </row>
    <row r="26" spans="1:30" ht="27" customHeight="1" x14ac:dyDescent="0.25">
      <c r="A26" s="60"/>
      <c r="B26" s="37"/>
      <c r="C26" s="61"/>
      <c r="D26" s="62"/>
      <c r="E26" s="63"/>
      <c r="F26" s="64"/>
      <c r="G26" s="64"/>
      <c r="H26" s="65"/>
      <c r="I26" s="66"/>
      <c r="J26" s="67"/>
      <c r="K26" s="68"/>
      <c r="L26" s="69"/>
      <c r="M26" s="70"/>
      <c r="N26" s="67"/>
      <c r="O26" s="68"/>
      <c r="P26" s="67"/>
      <c r="Q26" s="68"/>
      <c r="R26" s="69"/>
      <c r="S26" s="122"/>
      <c r="T26" s="111"/>
      <c r="U26" s="112"/>
      <c r="V26" s="113"/>
      <c r="W26" s="100"/>
      <c r="X26" s="100"/>
      <c r="Y26" s="101"/>
      <c r="Z26" s="114"/>
      <c r="AA26" s="115"/>
      <c r="AB26" s="116"/>
      <c r="AC26" s="117">
        <v>156.85</v>
      </c>
      <c r="AD26" s="1"/>
    </row>
    <row r="27" spans="1:30" ht="27" customHeight="1" x14ac:dyDescent="0.25">
      <c r="A27" s="60"/>
      <c r="B27" s="37"/>
      <c r="C27" s="61"/>
      <c r="D27" s="62"/>
      <c r="E27" s="63"/>
      <c r="F27" s="64"/>
      <c r="G27" s="64"/>
      <c r="H27" s="65"/>
      <c r="I27" s="66"/>
      <c r="J27" s="67"/>
      <c r="K27" s="68"/>
      <c r="L27" s="69"/>
      <c r="M27" s="70"/>
      <c r="N27" s="67"/>
      <c r="O27" s="68"/>
      <c r="P27" s="67"/>
      <c r="Q27" s="68"/>
      <c r="R27" s="69"/>
      <c r="S27" s="64"/>
      <c r="T27" s="72"/>
      <c r="U27" s="102"/>
      <c r="V27" s="73"/>
      <c r="W27" s="74"/>
      <c r="X27" s="74"/>
      <c r="Y27" s="75"/>
      <c r="Z27" s="76"/>
      <c r="AA27" s="77"/>
      <c r="AB27" s="78"/>
      <c r="AC27" s="79"/>
      <c r="AD27" s="1"/>
    </row>
    <row r="28" spans="1:30" ht="27" customHeight="1" x14ac:dyDescent="0.25">
      <c r="A28" s="80">
        <v>15</v>
      </c>
      <c r="B28" s="50" t="s">
        <v>56</v>
      </c>
      <c r="C28" s="81">
        <v>0.22700000000000001</v>
      </c>
      <c r="D28" s="82">
        <v>0.22</v>
      </c>
      <c r="E28" s="83">
        <v>0.22800000000000001</v>
      </c>
      <c r="F28" s="84">
        <v>2600</v>
      </c>
      <c r="G28" s="84">
        <v>-25600</v>
      </c>
      <c r="H28" s="85">
        <f>SUM(F28:G28)</f>
        <v>-23000</v>
      </c>
      <c r="I28" s="86"/>
      <c r="J28" s="87" t="s">
        <v>61</v>
      </c>
      <c r="K28" s="84">
        <v>5400</v>
      </c>
      <c r="L28" s="89">
        <f>SUM(K26:K28)</f>
        <v>5400</v>
      </c>
      <c r="M28" s="88"/>
      <c r="N28" s="87"/>
      <c r="O28" s="84"/>
      <c r="P28" s="87" t="s">
        <v>61</v>
      </c>
      <c r="Q28" s="84">
        <v>-4700</v>
      </c>
      <c r="R28" s="89">
        <f>SUM(O26:O28)+SUM(Q26:Q28)</f>
        <v>-4700</v>
      </c>
      <c r="S28" s="90">
        <v>-22300</v>
      </c>
      <c r="T28" s="91">
        <v>5189100</v>
      </c>
      <c r="U28" s="92">
        <v>4686200</v>
      </c>
      <c r="V28" s="93">
        <v>4686200</v>
      </c>
      <c r="W28" s="94">
        <v>0.245</v>
      </c>
      <c r="X28" s="94">
        <v>0.25</v>
      </c>
      <c r="Y28" s="95">
        <v>0.62726999999999999</v>
      </c>
      <c r="Z28" s="96">
        <v>0.47399999999999998</v>
      </c>
      <c r="AA28" s="97">
        <v>0.46999999999999886</v>
      </c>
      <c r="AB28" s="98">
        <v>1.248</v>
      </c>
      <c r="AC28" s="99">
        <v>158.07</v>
      </c>
      <c r="AD28" s="1"/>
    </row>
    <row r="29" spans="1:30" ht="27" customHeight="1" x14ac:dyDescent="0.25">
      <c r="A29" s="60"/>
      <c r="B29" s="37"/>
      <c r="C29" s="61"/>
      <c r="D29" s="62"/>
      <c r="E29" s="63"/>
      <c r="F29" s="64"/>
      <c r="G29" s="64"/>
      <c r="H29" s="65"/>
      <c r="I29" s="66"/>
      <c r="J29" s="67"/>
      <c r="K29" s="68"/>
      <c r="L29" s="69"/>
      <c r="M29" s="70"/>
      <c r="N29" s="67"/>
      <c r="O29" s="68"/>
      <c r="P29" s="67"/>
      <c r="Q29" s="68"/>
      <c r="R29" s="69"/>
      <c r="S29" s="64"/>
      <c r="T29" s="72"/>
      <c r="U29" s="102"/>
      <c r="V29" s="73"/>
      <c r="W29" s="74"/>
      <c r="X29" s="74"/>
      <c r="Y29" s="75"/>
      <c r="Z29" s="76"/>
      <c r="AA29" s="77"/>
      <c r="AB29" s="78"/>
      <c r="AC29" s="79">
        <v>155.21</v>
      </c>
      <c r="AD29" s="1"/>
    </row>
    <row r="30" spans="1:30" ht="27" customHeight="1" x14ac:dyDescent="0.25">
      <c r="A30" s="60"/>
      <c r="B30" s="37"/>
      <c r="C30" s="61"/>
      <c r="D30" s="62"/>
      <c r="E30" s="63"/>
      <c r="F30" s="64"/>
      <c r="G30" s="64"/>
      <c r="H30" s="65"/>
      <c r="I30" s="66"/>
      <c r="J30" s="67" t="s">
        <v>63</v>
      </c>
      <c r="K30" s="68">
        <v>-20000</v>
      </c>
      <c r="L30" s="69"/>
      <c r="M30" s="70"/>
      <c r="N30" s="67"/>
      <c r="O30" s="68"/>
      <c r="P30" s="67" t="s">
        <v>62</v>
      </c>
      <c r="Q30" s="68">
        <v>11200</v>
      </c>
      <c r="R30" s="69"/>
      <c r="S30" s="64"/>
      <c r="T30" s="72"/>
      <c r="U30" s="102"/>
      <c r="V30" s="73"/>
      <c r="W30" s="74"/>
      <c r="X30" s="74"/>
      <c r="Y30" s="75"/>
      <c r="Z30" s="76"/>
      <c r="AA30" s="77"/>
      <c r="AB30" s="78"/>
      <c r="AC30" s="79"/>
      <c r="AD30" s="1"/>
    </row>
    <row r="31" spans="1:30" ht="27" customHeight="1" x14ac:dyDescent="0.25">
      <c r="A31" s="80">
        <v>16</v>
      </c>
      <c r="B31" s="50" t="s">
        <v>57</v>
      </c>
      <c r="C31" s="81">
        <v>0.22700000000000001</v>
      </c>
      <c r="D31" s="82">
        <v>0.22</v>
      </c>
      <c r="E31" s="83">
        <v>0.22800000000000001</v>
      </c>
      <c r="F31" s="84">
        <v>2300</v>
      </c>
      <c r="G31" s="84">
        <v>-200</v>
      </c>
      <c r="H31" s="85">
        <f>SUM(F31:G31)</f>
        <v>2100</v>
      </c>
      <c r="I31" s="86"/>
      <c r="J31" s="87" t="s">
        <v>61</v>
      </c>
      <c r="K31" s="84">
        <v>4700</v>
      </c>
      <c r="L31" s="89">
        <f>SUM(K29:K31)</f>
        <v>-15300</v>
      </c>
      <c r="M31" s="88"/>
      <c r="N31" s="87"/>
      <c r="O31" s="84"/>
      <c r="P31" s="87" t="s">
        <v>61</v>
      </c>
      <c r="Q31" s="84">
        <v>-4100</v>
      </c>
      <c r="R31" s="89">
        <f>SUM(O29:O31)+SUM(Q29:Q31)</f>
        <v>7100</v>
      </c>
      <c r="S31" s="90">
        <v>-6100</v>
      </c>
      <c r="T31" s="91">
        <v>5183000</v>
      </c>
      <c r="U31" s="92">
        <v>4673200</v>
      </c>
      <c r="V31" s="93">
        <v>3200600</v>
      </c>
      <c r="W31" s="94">
        <v>0.24399999999999999</v>
      </c>
      <c r="X31" s="94">
        <v>0.32</v>
      </c>
      <c r="Y31" s="95">
        <v>0.63727</v>
      </c>
      <c r="Z31" s="96">
        <v>0.47299999999999998</v>
      </c>
      <c r="AA31" s="97">
        <v>0.47499999999999432</v>
      </c>
      <c r="AB31" s="98">
        <v>1.2</v>
      </c>
      <c r="AC31" s="99">
        <v>156.52000000000001</v>
      </c>
      <c r="AD31" s="123"/>
    </row>
    <row r="32" spans="1:30" ht="27" customHeight="1" x14ac:dyDescent="0.25">
      <c r="A32" s="60"/>
      <c r="B32" s="37"/>
      <c r="C32" s="61"/>
      <c r="D32" s="62"/>
      <c r="E32" s="63"/>
      <c r="F32" s="64"/>
      <c r="G32" s="64"/>
      <c r="H32" s="65"/>
      <c r="I32" s="66"/>
      <c r="J32" s="67"/>
      <c r="K32" s="68"/>
      <c r="L32" s="69"/>
      <c r="M32" s="70"/>
      <c r="N32" s="67"/>
      <c r="O32" s="68"/>
      <c r="P32" s="67"/>
      <c r="Q32" s="68"/>
      <c r="R32" s="69"/>
      <c r="S32" s="64"/>
      <c r="T32" s="72"/>
      <c r="U32" s="102"/>
      <c r="V32" s="73"/>
      <c r="W32" s="74"/>
      <c r="X32" s="74"/>
      <c r="Y32" s="75"/>
      <c r="Z32" s="76"/>
      <c r="AA32" s="77"/>
      <c r="AB32" s="74"/>
      <c r="AC32" s="79">
        <v>154.97999999999999</v>
      </c>
      <c r="AD32" s="1"/>
    </row>
    <row r="33" spans="1:30" ht="27" customHeight="1" x14ac:dyDescent="0.25">
      <c r="A33" s="60"/>
      <c r="B33" s="37"/>
      <c r="C33" s="61"/>
      <c r="D33" s="62"/>
      <c r="E33" s="63"/>
      <c r="F33" s="64"/>
      <c r="G33" s="64"/>
      <c r="H33" s="65"/>
      <c r="I33" s="66"/>
      <c r="J33" s="67" t="s">
        <v>64</v>
      </c>
      <c r="K33" s="68">
        <v>-200</v>
      </c>
      <c r="L33" s="69"/>
      <c r="M33" s="70"/>
      <c r="N33" s="67"/>
      <c r="O33" s="68"/>
      <c r="P33" s="67"/>
      <c r="Q33" s="68"/>
      <c r="R33" s="69"/>
      <c r="S33" s="64"/>
      <c r="T33" s="72"/>
      <c r="U33" s="102"/>
      <c r="V33" s="124"/>
      <c r="W33" s="74"/>
      <c r="X33" s="74"/>
      <c r="Y33" s="75"/>
      <c r="Z33" s="76"/>
      <c r="AA33" s="77"/>
      <c r="AB33" s="78"/>
      <c r="AC33" s="79"/>
      <c r="AD33" s="1"/>
    </row>
    <row r="34" spans="1:30" ht="27" customHeight="1" x14ac:dyDescent="0.25">
      <c r="A34" s="80">
        <v>17</v>
      </c>
      <c r="B34" s="50" t="s">
        <v>58</v>
      </c>
      <c r="C34" s="81">
        <v>0.22700000000000001</v>
      </c>
      <c r="D34" s="82">
        <v>0.215</v>
      </c>
      <c r="E34" s="83">
        <v>0.22800000000000001</v>
      </c>
      <c r="F34" s="84">
        <v>2800</v>
      </c>
      <c r="G34" s="84">
        <v>4400</v>
      </c>
      <c r="H34" s="85">
        <f>SUM(F34:G34)</f>
        <v>7200</v>
      </c>
      <c r="I34" s="86"/>
      <c r="J34" s="87" t="s">
        <v>61</v>
      </c>
      <c r="K34" s="84">
        <v>3600</v>
      </c>
      <c r="L34" s="89">
        <f>SUM(K32:K34)</f>
        <v>3400</v>
      </c>
      <c r="M34" s="88"/>
      <c r="N34" s="87"/>
      <c r="O34" s="84"/>
      <c r="P34" s="87" t="s">
        <v>61</v>
      </c>
      <c r="Q34" s="84">
        <v>-7500</v>
      </c>
      <c r="R34" s="89">
        <f>SUM(O32:O34)+SUM(Q32:Q34)</f>
        <v>-7500</v>
      </c>
      <c r="S34" s="90">
        <v>3100</v>
      </c>
      <c r="T34" s="91">
        <v>5186100</v>
      </c>
      <c r="U34" s="92">
        <v>4689000</v>
      </c>
      <c r="V34" s="93">
        <v>4668300</v>
      </c>
      <c r="W34" s="94">
        <v>0.24299999999999999</v>
      </c>
      <c r="X34" s="94">
        <v>0.35</v>
      </c>
      <c r="Y34" s="95">
        <v>0.64727000000000001</v>
      </c>
      <c r="Z34" s="96">
        <v>0.47299999999999998</v>
      </c>
      <c r="AA34" s="97">
        <v>0.46999999999999886</v>
      </c>
      <c r="AB34" s="98">
        <v>1.2</v>
      </c>
      <c r="AC34" s="99">
        <v>155.76</v>
      </c>
      <c r="AD34" s="123"/>
    </row>
    <row r="35" spans="1:30" ht="27" customHeight="1" x14ac:dyDescent="0.25">
      <c r="A35" s="60"/>
      <c r="B35" s="37"/>
      <c r="C35" s="61"/>
      <c r="D35" s="62"/>
      <c r="E35" s="63"/>
      <c r="F35" s="64"/>
      <c r="G35" s="64"/>
      <c r="H35" s="65"/>
      <c r="I35" s="66"/>
      <c r="J35" s="67" t="s">
        <v>63</v>
      </c>
      <c r="K35" s="68">
        <v>-1200</v>
      </c>
      <c r="L35" s="69"/>
      <c r="M35" s="70"/>
      <c r="N35" s="67"/>
      <c r="O35" s="68"/>
      <c r="P35" s="67"/>
      <c r="Q35" s="68"/>
      <c r="R35" s="69"/>
      <c r="S35" s="64"/>
      <c r="T35" s="72"/>
      <c r="U35" s="102"/>
      <c r="V35" s="124"/>
      <c r="W35" s="74"/>
      <c r="X35" s="74"/>
      <c r="Y35" s="75"/>
      <c r="Z35" s="76"/>
      <c r="AA35" s="77"/>
      <c r="AB35" s="78"/>
      <c r="AC35" s="79">
        <v>155.71</v>
      </c>
      <c r="AD35" s="123"/>
    </row>
    <row r="36" spans="1:30" ht="27" customHeight="1" x14ac:dyDescent="0.25">
      <c r="A36" s="60"/>
      <c r="B36" s="37"/>
      <c r="C36" s="61"/>
      <c r="D36" s="62"/>
      <c r="E36" s="63"/>
      <c r="F36" s="64"/>
      <c r="G36" s="64"/>
      <c r="H36" s="65"/>
      <c r="I36" s="66"/>
      <c r="J36" s="67" t="s">
        <v>65</v>
      </c>
      <c r="K36" s="68">
        <v>-200</v>
      </c>
      <c r="L36" s="69"/>
      <c r="M36" s="70"/>
      <c r="N36" s="67"/>
      <c r="O36" s="68"/>
      <c r="P36" s="67"/>
      <c r="Q36" s="68"/>
      <c r="R36" s="69"/>
      <c r="S36" s="64"/>
      <c r="T36" s="72"/>
      <c r="U36" s="102"/>
      <c r="V36" s="124"/>
      <c r="W36" s="74"/>
      <c r="X36" s="74"/>
      <c r="Y36" s="75"/>
      <c r="Z36" s="76"/>
      <c r="AA36" s="77"/>
      <c r="AB36" s="78"/>
      <c r="AC36" s="79"/>
      <c r="AD36" s="123"/>
    </row>
    <row r="37" spans="1:30" ht="27" customHeight="1" x14ac:dyDescent="0.25">
      <c r="A37" s="80">
        <v>20</v>
      </c>
      <c r="B37" s="50" t="s">
        <v>60</v>
      </c>
      <c r="C37" s="81">
        <v>0.22700000000000001</v>
      </c>
      <c r="D37" s="82">
        <v>0.22</v>
      </c>
      <c r="E37" s="83">
        <v>0.22800000000000001</v>
      </c>
      <c r="F37" s="84">
        <v>1600</v>
      </c>
      <c r="G37" s="84">
        <v>1200</v>
      </c>
      <c r="H37" s="85">
        <f>SUM(F37:G37)</f>
        <v>2800</v>
      </c>
      <c r="I37" s="86"/>
      <c r="J37" s="87" t="s">
        <v>61</v>
      </c>
      <c r="K37" s="84">
        <v>7500</v>
      </c>
      <c r="L37" s="89">
        <f>SUM(K35:K37)</f>
        <v>6100</v>
      </c>
      <c r="M37" s="88"/>
      <c r="N37" s="87"/>
      <c r="O37" s="84"/>
      <c r="P37" s="87" t="s">
        <v>61</v>
      </c>
      <c r="Q37" s="84">
        <v>-5700</v>
      </c>
      <c r="R37" s="89">
        <f>SUM(O35:O37)+SUM(Q35:Q37)</f>
        <v>-5700</v>
      </c>
      <c r="S37" s="90">
        <v>3200</v>
      </c>
      <c r="T37" s="91">
        <v>5189300</v>
      </c>
      <c r="U37" s="92">
        <v>4690000</v>
      </c>
      <c r="V37" s="93">
        <v>4686200</v>
      </c>
      <c r="W37" s="94">
        <v>0.24399999999999999</v>
      </c>
      <c r="X37" s="94">
        <v>0.35</v>
      </c>
      <c r="Y37" s="95">
        <v>0.66727000000000003</v>
      </c>
      <c r="Z37" s="96">
        <v>0.47299999999999998</v>
      </c>
      <c r="AA37" s="97">
        <v>0.46999999999999886</v>
      </c>
      <c r="AB37" s="98">
        <v>1.1910000000000001</v>
      </c>
      <c r="AC37" s="99">
        <v>156.58000000000001</v>
      </c>
      <c r="AD37" s="123"/>
    </row>
    <row r="38" spans="1:30" ht="27" customHeight="1" x14ac:dyDescent="0.25">
      <c r="A38" s="60"/>
      <c r="B38" s="37"/>
      <c r="C38" s="61"/>
      <c r="D38" s="62"/>
      <c r="E38" s="63"/>
      <c r="F38" s="64"/>
      <c r="G38" s="64"/>
      <c r="H38" s="65"/>
      <c r="I38" s="66"/>
      <c r="J38" s="67"/>
      <c r="K38" s="68"/>
      <c r="L38" s="69"/>
      <c r="M38" s="70"/>
      <c r="N38" s="67"/>
      <c r="O38" s="68"/>
      <c r="P38" s="67"/>
      <c r="Q38" s="68"/>
      <c r="R38" s="69"/>
      <c r="S38" s="64"/>
      <c r="T38" s="72"/>
      <c r="U38" s="102"/>
      <c r="V38" s="124"/>
      <c r="W38" s="74"/>
      <c r="X38" s="74"/>
      <c r="Y38" s="75"/>
      <c r="Z38" s="76"/>
      <c r="AA38" s="77"/>
      <c r="AB38" s="78"/>
      <c r="AC38" s="79">
        <v>154.78</v>
      </c>
      <c r="AD38" s="123"/>
    </row>
    <row r="39" spans="1:30" ht="27" customHeight="1" x14ac:dyDescent="0.25">
      <c r="A39" s="60"/>
      <c r="B39" s="37"/>
      <c r="C39" s="61"/>
      <c r="D39" s="62"/>
      <c r="E39" s="63"/>
      <c r="F39" s="64"/>
      <c r="G39" s="64"/>
      <c r="H39" s="65"/>
      <c r="I39" s="66"/>
      <c r="J39" s="67"/>
      <c r="K39" s="68"/>
      <c r="L39" s="69"/>
      <c r="M39" s="70"/>
      <c r="N39" s="67"/>
      <c r="O39" s="68"/>
      <c r="P39" s="67"/>
      <c r="Q39" s="68"/>
      <c r="R39" s="69"/>
      <c r="S39" s="64"/>
      <c r="T39" s="72"/>
      <c r="U39" s="102"/>
      <c r="V39" s="124"/>
      <c r="W39" s="74"/>
      <c r="X39" s="74"/>
      <c r="Y39" s="75"/>
      <c r="Z39" s="76"/>
      <c r="AA39" s="77"/>
      <c r="AB39" s="78"/>
      <c r="AC39" s="79"/>
      <c r="AD39" s="123"/>
    </row>
    <row r="40" spans="1:30" ht="27" customHeight="1" x14ac:dyDescent="0.25">
      <c r="A40" s="80">
        <v>21</v>
      </c>
      <c r="B40" s="50" t="s">
        <v>59</v>
      </c>
      <c r="C40" s="81">
        <v>0.22800000000000001</v>
      </c>
      <c r="D40" s="82">
        <v>0.22</v>
      </c>
      <c r="E40" s="83">
        <v>0.27500000000000002</v>
      </c>
      <c r="F40" s="84">
        <v>1700</v>
      </c>
      <c r="G40" s="84">
        <v>9700</v>
      </c>
      <c r="H40" s="85">
        <f>SUM(F40:G40)</f>
        <v>11400</v>
      </c>
      <c r="I40" s="86"/>
      <c r="J40" s="87" t="s">
        <v>61</v>
      </c>
      <c r="K40" s="84">
        <v>4800</v>
      </c>
      <c r="L40" s="89">
        <f>SUM(K38:K40)</f>
        <v>4800</v>
      </c>
      <c r="M40" s="88"/>
      <c r="N40" s="87"/>
      <c r="O40" s="84"/>
      <c r="P40" s="87" t="s">
        <v>61</v>
      </c>
      <c r="Q40" s="84">
        <v>-4800</v>
      </c>
      <c r="R40" s="89">
        <f>SUM(O38:O40)+SUM(Q38:Q40)</f>
        <v>-4800</v>
      </c>
      <c r="S40" s="90">
        <v>11400</v>
      </c>
      <c r="T40" s="91">
        <v>5200700</v>
      </c>
      <c r="U40" s="92">
        <v>4698000</v>
      </c>
      <c r="V40" s="93">
        <v>4693800</v>
      </c>
      <c r="W40" s="94">
        <v>0.23799999999999999</v>
      </c>
      <c r="X40" s="94">
        <v>0.35499999999999998</v>
      </c>
      <c r="Y40" s="95">
        <v>0.66727000000000003</v>
      </c>
      <c r="Z40" s="96">
        <v>0.47099999999999997</v>
      </c>
      <c r="AA40" s="97">
        <v>0.47499999999999432</v>
      </c>
      <c r="AB40" s="98">
        <v>1.1859999999999999</v>
      </c>
      <c r="AC40" s="99">
        <v>156.22999999999999</v>
      </c>
      <c r="AD40" s="123"/>
    </row>
    <row r="41" spans="1:30" ht="27" customHeight="1" x14ac:dyDescent="0.25">
      <c r="A41" s="109"/>
      <c r="B41" s="37"/>
      <c r="C41" s="61"/>
      <c r="D41" s="62"/>
      <c r="E41" s="63"/>
      <c r="F41" s="64"/>
      <c r="G41" s="64"/>
      <c r="H41" s="65"/>
      <c r="I41" s="66"/>
      <c r="J41" s="67"/>
      <c r="K41" s="68"/>
      <c r="L41" s="69"/>
      <c r="M41" s="70"/>
      <c r="N41" s="67"/>
      <c r="O41" s="68"/>
      <c r="P41" s="67"/>
      <c r="Q41" s="68"/>
      <c r="R41" s="69"/>
      <c r="S41" s="122"/>
      <c r="T41" s="111"/>
      <c r="U41" s="112"/>
      <c r="V41" s="125"/>
      <c r="W41" s="100"/>
      <c r="X41" s="100"/>
      <c r="Y41" s="101"/>
      <c r="Z41" s="114"/>
      <c r="AA41" s="115"/>
      <c r="AB41" s="116"/>
      <c r="AC41" s="117">
        <v>155.36000000000001</v>
      </c>
      <c r="AD41" s="123"/>
    </row>
    <row r="42" spans="1:30" ht="27" customHeight="1" x14ac:dyDescent="0.25">
      <c r="A42" s="60"/>
      <c r="B42" s="37"/>
      <c r="C42" s="61"/>
      <c r="D42" s="62"/>
      <c r="E42" s="63"/>
      <c r="F42" s="64"/>
      <c r="G42" s="64"/>
      <c r="H42" s="65"/>
      <c r="I42" s="66"/>
      <c r="J42" s="67" t="s">
        <v>63</v>
      </c>
      <c r="K42" s="68">
        <v>-8000</v>
      </c>
      <c r="L42" s="69"/>
      <c r="M42" s="70"/>
      <c r="N42" s="67"/>
      <c r="O42" s="68"/>
      <c r="P42" s="67"/>
      <c r="Q42" s="68"/>
      <c r="R42" s="69"/>
      <c r="S42" s="64"/>
      <c r="T42" s="72"/>
      <c r="U42" s="102"/>
      <c r="V42" s="124"/>
      <c r="W42" s="74"/>
      <c r="X42" s="74"/>
      <c r="Y42" s="75"/>
      <c r="Z42" s="76"/>
      <c r="AA42" s="77"/>
      <c r="AB42" s="78"/>
      <c r="AC42" s="79"/>
      <c r="AD42" s="123"/>
    </row>
    <row r="43" spans="1:30" ht="27" customHeight="1" x14ac:dyDescent="0.25">
      <c r="A43" s="80">
        <v>22</v>
      </c>
      <c r="B43" s="50" t="s">
        <v>56</v>
      </c>
      <c r="C43" s="81">
        <v>0.22800000000000001</v>
      </c>
      <c r="D43" s="82">
        <v>0.219</v>
      </c>
      <c r="E43" s="83">
        <v>0.27500000000000002</v>
      </c>
      <c r="F43" s="84">
        <v>1600</v>
      </c>
      <c r="G43" s="84">
        <v>-3000</v>
      </c>
      <c r="H43" s="85">
        <f>SUM(F43:G43)</f>
        <v>-1400</v>
      </c>
      <c r="I43" s="86"/>
      <c r="J43" s="87" t="s">
        <v>61</v>
      </c>
      <c r="K43" s="84">
        <v>4800</v>
      </c>
      <c r="L43" s="89">
        <f>SUM(K41:K43)</f>
        <v>-3200</v>
      </c>
      <c r="M43" s="88"/>
      <c r="N43" s="87" t="s">
        <v>63</v>
      </c>
      <c r="O43" s="84">
        <v>8000</v>
      </c>
      <c r="P43" s="87" t="s">
        <v>61</v>
      </c>
      <c r="Q43" s="84">
        <v>-5600</v>
      </c>
      <c r="R43" s="89">
        <f>SUM(O41:O43)+SUM(Q41:Q43)</f>
        <v>2400</v>
      </c>
      <c r="S43" s="84">
        <v>-2200</v>
      </c>
      <c r="T43" s="91">
        <v>5198500</v>
      </c>
      <c r="U43" s="92">
        <v>4694400</v>
      </c>
      <c r="V43" s="126">
        <v>4690200</v>
      </c>
      <c r="W43" s="94">
        <v>0.222</v>
      </c>
      <c r="X43" s="94">
        <v>0.35499999999999998</v>
      </c>
      <c r="Y43" s="95">
        <v>0.68727000000000005</v>
      </c>
      <c r="Z43" s="96">
        <v>0.46500000000000002</v>
      </c>
      <c r="AA43" s="97">
        <v>0.48250000000000171</v>
      </c>
      <c r="AB43" s="98">
        <v>1.1950000000000001</v>
      </c>
      <c r="AC43" s="99">
        <v>156.07</v>
      </c>
      <c r="AD43" s="123"/>
    </row>
    <row r="44" spans="1:30" ht="27" customHeight="1" x14ac:dyDescent="0.25">
      <c r="A44" s="60"/>
      <c r="B44" s="37"/>
      <c r="C44" s="61"/>
      <c r="D44" s="62"/>
      <c r="E44" s="63"/>
      <c r="F44" s="64"/>
      <c r="G44" s="64"/>
      <c r="H44" s="65"/>
      <c r="I44" s="66"/>
      <c r="J44" s="67"/>
      <c r="K44" s="68"/>
      <c r="L44" s="69"/>
      <c r="M44" s="70"/>
      <c r="N44" s="67"/>
      <c r="O44" s="68"/>
      <c r="P44" s="67" t="s">
        <v>62</v>
      </c>
      <c r="Q44" s="68">
        <v>10500</v>
      </c>
      <c r="R44" s="69"/>
      <c r="S44" s="64"/>
      <c r="T44" s="72"/>
      <c r="U44" s="102"/>
      <c r="V44" s="124"/>
      <c r="W44" s="74"/>
      <c r="X44" s="74"/>
      <c r="Y44" s="75"/>
      <c r="Z44" s="76"/>
      <c r="AA44" s="77"/>
      <c r="AB44" s="78"/>
      <c r="AC44" s="79">
        <v>156.29</v>
      </c>
      <c r="AD44" s="123"/>
    </row>
    <row r="45" spans="1:30" ht="27" customHeight="1" x14ac:dyDescent="0.25">
      <c r="A45" s="60"/>
      <c r="B45" s="37"/>
      <c r="C45" s="61"/>
      <c r="D45" s="62"/>
      <c r="E45" s="63"/>
      <c r="F45" s="64"/>
      <c r="G45" s="64"/>
      <c r="H45" s="65"/>
      <c r="I45" s="66"/>
      <c r="J45" s="67" t="s">
        <v>65</v>
      </c>
      <c r="K45" s="68">
        <v>-200</v>
      </c>
      <c r="L45" s="69"/>
      <c r="M45" s="70"/>
      <c r="N45" s="67"/>
      <c r="O45" s="68"/>
      <c r="P45" s="67" t="s">
        <v>65</v>
      </c>
      <c r="Q45" s="68">
        <v>200</v>
      </c>
      <c r="R45" s="69"/>
      <c r="S45" s="64"/>
      <c r="T45" s="72"/>
      <c r="U45" s="102"/>
      <c r="V45" s="124"/>
      <c r="W45" s="74"/>
      <c r="X45" s="74"/>
      <c r="Y45" s="75"/>
      <c r="Z45" s="76"/>
      <c r="AA45" s="77"/>
      <c r="AB45" s="78"/>
      <c r="AC45" s="79"/>
      <c r="AD45" s="123"/>
    </row>
    <row r="46" spans="1:30" ht="27" customHeight="1" x14ac:dyDescent="0.25">
      <c r="A46" s="80">
        <v>23</v>
      </c>
      <c r="B46" s="50" t="s">
        <v>57</v>
      </c>
      <c r="C46" s="81">
        <v>0.22700000000000001</v>
      </c>
      <c r="D46" s="82">
        <v>0.22</v>
      </c>
      <c r="E46" s="83">
        <v>0.22800000000000001</v>
      </c>
      <c r="F46" s="84">
        <v>1200</v>
      </c>
      <c r="G46" s="84">
        <v>20500</v>
      </c>
      <c r="H46" s="85">
        <f t="shared" ref="H46" si="0">SUM(F46:G46)</f>
        <v>21700</v>
      </c>
      <c r="I46" s="86"/>
      <c r="J46" s="87" t="s">
        <v>61</v>
      </c>
      <c r="K46" s="84">
        <v>5600</v>
      </c>
      <c r="L46" s="89">
        <f>SUM(K44:K46)</f>
        <v>5400</v>
      </c>
      <c r="M46" s="88"/>
      <c r="N46" s="87"/>
      <c r="O46" s="84"/>
      <c r="P46" s="87" t="s">
        <v>61</v>
      </c>
      <c r="Q46" s="84">
        <v>-3500</v>
      </c>
      <c r="R46" s="89">
        <f>SUM(O44:O46)+SUM(Q44:Q46)</f>
        <v>7200</v>
      </c>
      <c r="S46" s="84">
        <v>34300</v>
      </c>
      <c r="T46" s="91">
        <v>5232800</v>
      </c>
      <c r="U46" s="92">
        <v>4733900</v>
      </c>
      <c r="V46" s="126">
        <v>4732400</v>
      </c>
      <c r="W46" s="94">
        <v>0.23300000000000001</v>
      </c>
      <c r="X46" s="94">
        <v>0.35499999999999998</v>
      </c>
      <c r="Y46" s="95">
        <v>0.69726999999999995</v>
      </c>
      <c r="Z46" s="96">
        <v>0.47799999999999998</v>
      </c>
      <c r="AA46" s="97">
        <v>0.48250000000000171</v>
      </c>
      <c r="AB46" s="98">
        <v>1.2050000000000001</v>
      </c>
      <c r="AC46" s="99">
        <v>156.74</v>
      </c>
      <c r="AD46" s="123"/>
    </row>
    <row r="47" spans="1:30" ht="27" customHeight="1" x14ac:dyDescent="0.25">
      <c r="A47" s="60"/>
      <c r="B47" s="37"/>
      <c r="C47" s="61"/>
      <c r="D47" s="62"/>
      <c r="E47" s="63"/>
      <c r="F47" s="64"/>
      <c r="G47" s="64"/>
      <c r="H47" s="65"/>
      <c r="I47" s="66"/>
      <c r="J47" s="67" t="s">
        <v>64</v>
      </c>
      <c r="K47" s="68">
        <v>-100</v>
      </c>
      <c r="L47" s="69"/>
      <c r="M47" s="70"/>
      <c r="N47" s="67"/>
      <c r="O47" s="68"/>
      <c r="P47" s="67"/>
      <c r="Q47" s="68"/>
      <c r="R47" s="69"/>
      <c r="S47" s="64"/>
      <c r="T47" s="72"/>
      <c r="U47" s="102"/>
      <c r="V47" s="124"/>
      <c r="W47" s="74"/>
      <c r="X47" s="74"/>
      <c r="Y47" s="75"/>
      <c r="Z47" s="76"/>
      <c r="AA47" s="77"/>
      <c r="AB47" s="78"/>
      <c r="AC47" s="79">
        <v>154.85</v>
      </c>
      <c r="AD47" s="123"/>
    </row>
    <row r="48" spans="1:30" ht="27" customHeight="1" x14ac:dyDescent="0.25">
      <c r="A48" s="60"/>
      <c r="B48" s="37"/>
      <c r="C48" s="61"/>
      <c r="D48" s="62"/>
      <c r="E48" s="63"/>
      <c r="F48" s="64"/>
      <c r="G48" s="64"/>
      <c r="H48" s="65"/>
      <c r="I48" s="66"/>
      <c r="J48" s="67" t="s">
        <v>65</v>
      </c>
      <c r="K48" s="68">
        <v>-600</v>
      </c>
      <c r="L48" s="69"/>
      <c r="M48" s="70"/>
      <c r="N48" s="67"/>
      <c r="O48" s="68"/>
      <c r="P48" s="67"/>
      <c r="Q48" s="68"/>
      <c r="R48" s="69"/>
      <c r="S48" s="64"/>
      <c r="T48" s="72"/>
      <c r="U48" s="102"/>
      <c r="V48" s="124"/>
      <c r="W48" s="74"/>
      <c r="X48" s="74"/>
      <c r="Y48" s="75"/>
      <c r="Z48" s="76"/>
      <c r="AA48" s="77"/>
      <c r="AB48" s="78"/>
      <c r="AC48" s="79"/>
      <c r="AD48" s="123"/>
    </row>
    <row r="49" spans="1:30" ht="27" customHeight="1" x14ac:dyDescent="0.25">
      <c r="A49" s="80">
        <v>24</v>
      </c>
      <c r="B49" s="50" t="s">
        <v>58</v>
      </c>
      <c r="C49" s="81">
        <v>0.22700000000000001</v>
      </c>
      <c r="D49" s="82">
        <v>0.2</v>
      </c>
      <c r="E49" s="83">
        <v>0.22800000000000001</v>
      </c>
      <c r="F49" s="84">
        <v>1400</v>
      </c>
      <c r="G49" s="84">
        <v>2500</v>
      </c>
      <c r="H49" s="85">
        <f t="shared" ref="H49" si="1">SUM(F49:G49)</f>
        <v>3900</v>
      </c>
      <c r="I49" s="86"/>
      <c r="J49" s="87" t="s">
        <v>61</v>
      </c>
      <c r="K49" s="84">
        <v>3500</v>
      </c>
      <c r="L49" s="89">
        <f>SUM(K47:K49)</f>
        <v>2800</v>
      </c>
      <c r="M49" s="88"/>
      <c r="N49" s="87"/>
      <c r="O49" s="84"/>
      <c r="P49" s="87" t="s">
        <v>61</v>
      </c>
      <c r="Q49" s="84">
        <v>-5200</v>
      </c>
      <c r="R49" s="89">
        <f>SUM(O47:O49)+SUM(Q47:Q49)</f>
        <v>-5200</v>
      </c>
      <c r="S49" s="84">
        <v>1500</v>
      </c>
      <c r="T49" s="91">
        <v>5234300</v>
      </c>
      <c r="U49" s="92">
        <v>4724800</v>
      </c>
      <c r="V49" s="126">
        <v>4723300</v>
      </c>
      <c r="W49" s="94">
        <v>0.39900000000000002</v>
      </c>
      <c r="X49" s="94">
        <v>0.35499999999999998</v>
      </c>
      <c r="Y49" s="95">
        <v>0.70726999999999995</v>
      </c>
      <c r="Z49" s="96">
        <v>0.49399999999999999</v>
      </c>
      <c r="AA49" s="97">
        <v>0.49500000000000455</v>
      </c>
      <c r="AB49" s="98">
        <v>1.2290000000000001</v>
      </c>
      <c r="AC49" s="99">
        <v>156.4</v>
      </c>
      <c r="AD49" s="123"/>
    </row>
    <row r="50" spans="1:30" ht="27" customHeight="1" x14ac:dyDescent="0.25">
      <c r="A50" s="60"/>
      <c r="B50" s="37"/>
      <c r="C50" s="61"/>
      <c r="D50" s="62"/>
      <c r="E50" s="63"/>
      <c r="F50" s="64"/>
      <c r="G50" s="64"/>
      <c r="H50" s="65"/>
      <c r="I50" s="66"/>
      <c r="J50" s="67"/>
      <c r="K50" s="68"/>
      <c r="L50" s="69"/>
      <c r="M50" s="70"/>
      <c r="N50" s="67"/>
      <c r="O50" s="68"/>
      <c r="P50" s="67"/>
      <c r="Q50" s="68"/>
      <c r="R50" s="69"/>
      <c r="S50" s="64"/>
      <c r="T50" s="72"/>
      <c r="U50" s="102"/>
      <c r="V50" s="124"/>
      <c r="W50" s="74"/>
      <c r="X50" s="74"/>
      <c r="Y50" s="75"/>
      <c r="Z50" s="76"/>
      <c r="AA50" s="77"/>
      <c r="AB50" s="78"/>
      <c r="AC50" s="79">
        <v>155.30000000000001</v>
      </c>
      <c r="AD50" s="123"/>
    </row>
    <row r="51" spans="1:30" ht="27" customHeight="1" x14ac:dyDescent="0.25">
      <c r="A51" s="60"/>
      <c r="B51" s="37"/>
      <c r="C51" s="61"/>
      <c r="D51" s="62"/>
      <c r="E51" s="63"/>
      <c r="F51" s="64"/>
      <c r="G51" s="64"/>
      <c r="H51" s="65"/>
      <c r="I51" s="66"/>
      <c r="J51" s="67"/>
      <c r="K51" s="68"/>
      <c r="L51" s="69"/>
      <c r="M51" s="70"/>
      <c r="N51" s="67"/>
      <c r="O51" s="68"/>
      <c r="P51" s="67"/>
      <c r="Q51" s="68"/>
      <c r="R51" s="69"/>
      <c r="S51" s="64"/>
      <c r="T51" s="72"/>
      <c r="U51" s="102"/>
      <c r="V51" s="124"/>
      <c r="W51" s="74"/>
      <c r="X51" s="74"/>
      <c r="Y51" s="75"/>
      <c r="Z51" s="76"/>
      <c r="AA51" s="77"/>
      <c r="AB51" s="78"/>
      <c r="AC51" s="79"/>
      <c r="AD51" s="123"/>
    </row>
    <row r="52" spans="1:30" ht="27" customHeight="1" x14ac:dyDescent="0.25">
      <c r="A52" s="80">
        <v>27</v>
      </c>
      <c r="B52" s="50" t="s">
        <v>60</v>
      </c>
      <c r="C52" s="81">
        <v>0.47599999999999998</v>
      </c>
      <c r="D52" s="82">
        <v>0.47</v>
      </c>
      <c r="E52" s="83">
        <v>0.47799999999999998</v>
      </c>
      <c r="F52" s="84">
        <v>800</v>
      </c>
      <c r="G52" s="84">
        <v>12000</v>
      </c>
      <c r="H52" s="85">
        <f t="shared" ref="H52" si="2">SUM(F52:G52)</f>
        <v>12800</v>
      </c>
      <c r="I52" s="86"/>
      <c r="J52" s="87" t="s">
        <v>61</v>
      </c>
      <c r="K52" s="84">
        <v>5200</v>
      </c>
      <c r="L52" s="89">
        <f>SUM(K50:K52)</f>
        <v>5200</v>
      </c>
      <c r="M52" s="88"/>
      <c r="N52" s="87"/>
      <c r="O52" s="84"/>
      <c r="P52" s="87" t="s">
        <v>61</v>
      </c>
      <c r="Q52" s="84">
        <v>-45500</v>
      </c>
      <c r="R52" s="89">
        <f>SUM(O50:O52)+SUM(Q50:Q52)</f>
        <v>-45500</v>
      </c>
      <c r="S52" s="84">
        <v>-27500</v>
      </c>
      <c r="T52" s="91">
        <v>5206800</v>
      </c>
      <c r="U52" s="92">
        <v>4693800</v>
      </c>
      <c r="V52" s="126">
        <v>4692400</v>
      </c>
      <c r="W52" s="94">
        <v>0.24</v>
      </c>
      <c r="X52" s="94">
        <v>0.32</v>
      </c>
      <c r="Y52" s="95">
        <v>0.73726999999999998</v>
      </c>
      <c r="Z52" s="96">
        <v>0.49399999999999999</v>
      </c>
      <c r="AA52" s="97">
        <v>0.49250000000000682</v>
      </c>
      <c r="AB52" s="98">
        <v>1.2150000000000001</v>
      </c>
      <c r="AC52" s="99">
        <v>156.25</v>
      </c>
      <c r="AD52" s="123"/>
    </row>
    <row r="53" spans="1:30" ht="27" customHeight="1" x14ac:dyDescent="0.25">
      <c r="A53" s="60"/>
      <c r="B53" s="37"/>
      <c r="C53" s="61"/>
      <c r="D53" s="62"/>
      <c r="E53" s="63"/>
      <c r="F53" s="64"/>
      <c r="G53" s="64"/>
      <c r="H53" s="65"/>
      <c r="I53" s="66"/>
      <c r="J53" s="67"/>
      <c r="K53" s="68"/>
      <c r="L53" s="69"/>
      <c r="M53" s="70"/>
      <c r="N53" s="67"/>
      <c r="O53" s="68"/>
      <c r="P53" s="67"/>
      <c r="Q53" s="68"/>
      <c r="R53" s="69"/>
      <c r="S53" s="64"/>
      <c r="T53" s="72"/>
      <c r="U53" s="102"/>
      <c r="V53" s="124"/>
      <c r="W53" s="74"/>
      <c r="X53" s="74"/>
      <c r="Y53" s="75"/>
      <c r="Z53" s="76"/>
      <c r="AA53" s="77"/>
      <c r="AB53" s="78"/>
      <c r="AC53" s="79">
        <v>154.5</v>
      </c>
      <c r="AD53" s="123"/>
    </row>
    <row r="54" spans="1:30" ht="27" customHeight="1" x14ac:dyDescent="0.25">
      <c r="A54" s="60"/>
      <c r="B54" s="37"/>
      <c r="C54" s="61"/>
      <c r="D54" s="62"/>
      <c r="E54" s="63"/>
      <c r="F54" s="64"/>
      <c r="G54" s="64"/>
      <c r="H54" s="65"/>
      <c r="I54" s="66"/>
      <c r="J54" s="67"/>
      <c r="K54" s="68"/>
      <c r="L54" s="69"/>
      <c r="M54" s="70"/>
      <c r="N54" s="67"/>
      <c r="O54" s="68"/>
      <c r="P54" s="67"/>
      <c r="Q54" s="68"/>
      <c r="R54" s="69"/>
      <c r="S54" s="64"/>
      <c r="T54" s="72"/>
      <c r="U54" s="102"/>
      <c r="V54" s="124"/>
      <c r="W54" s="74"/>
      <c r="X54" s="74"/>
      <c r="Y54" s="75"/>
      <c r="Z54" s="76"/>
      <c r="AA54" s="77"/>
      <c r="AB54" s="78"/>
      <c r="AC54" s="79"/>
      <c r="AD54" s="123"/>
    </row>
    <row r="55" spans="1:30" ht="27" customHeight="1" x14ac:dyDescent="0.25">
      <c r="A55" s="80">
        <v>28</v>
      </c>
      <c r="B55" s="50" t="s">
        <v>59</v>
      </c>
      <c r="C55" s="81">
        <v>0.47699999999999998</v>
      </c>
      <c r="D55" s="82">
        <v>0.47</v>
      </c>
      <c r="E55" s="83">
        <v>0.47799999999999998</v>
      </c>
      <c r="F55" s="84">
        <v>1700</v>
      </c>
      <c r="G55" s="84">
        <v>-5600</v>
      </c>
      <c r="H55" s="85">
        <f t="shared" ref="H55" si="3">SUM(F55:G55)</f>
        <v>-3900</v>
      </c>
      <c r="I55" s="86"/>
      <c r="J55" s="87" t="s">
        <v>61</v>
      </c>
      <c r="K55" s="84">
        <v>45500</v>
      </c>
      <c r="L55" s="89">
        <f>SUM(K53:K55)</f>
        <v>45500</v>
      </c>
      <c r="M55" s="88"/>
      <c r="N55" s="87"/>
      <c r="O55" s="84"/>
      <c r="P55" s="87" t="s">
        <v>61</v>
      </c>
      <c r="Q55" s="84">
        <v>-25600</v>
      </c>
      <c r="R55" s="89">
        <f>SUM(O53:O55)+SUM(Q53:Q55)</f>
        <v>-25600</v>
      </c>
      <c r="S55" s="84">
        <v>16000</v>
      </c>
      <c r="T55" s="91">
        <v>5222800</v>
      </c>
      <c r="U55" s="92">
        <v>4714700</v>
      </c>
      <c r="V55" s="126">
        <v>4714300</v>
      </c>
      <c r="W55" s="94">
        <v>7.2999999999999995E-2</v>
      </c>
      <c r="X55" s="94">
        <v>0.32</v>
      </c>
      <c r="Y55" s="95">
        <v>0.74726999999999999</v>
      </c>
      <c r="Z55" s="96">
        <v>0.49399999999999999</v>
      </c>
      <c r="AA55" s="97">
        <v>0.49500000000000455</v>
      </c>
      <c r="AB55" s="98">
        <v>1.1910000000000001</v>
      </c>
      <c r="AC55" s="99">
        <v>155.96</v>
      </c>
      <c r="AD55" s="123"/>
    </row>
    <row r="56" spans="1:30" ht="27" customHeight="1" x14ac:dyDescent="0.25">
      <c r="A56" s="60"/>
      <c r="B56" s="37"/>
      <c r="C56" s="61"/>
      <c r="D56" s="62"/>
      <c r="E56" s="63"/>
      <c r="F56" s="64"/>
      <c r="G56" s="64"/>
      <c r="H56" s="65"/>
      <c r="I56" s="66"/>
      <c r="J56" s="67"/>
      <c r="K56" s="68"/>
      <c r="L56" s="69"/>
      <c r="M56" s="70"/>
      <c r="N56" s="67"/>
      <c r="O56" s="68"/>
      <c r="P56" s="67"/>
      <c r="Q56" s="68"/>
      <c r="R56" s="69"/>
      <c r="S56" s="64"/>
      <c r="T56" s="72"/>
      <c r="U56" s="102"/>
      <c r="V56" s="124"/>
      <c r="W56" s="74"/>
      <c r="X56" s="74"/>
      <c r="Y56" s="75"/>
      <c r="Z56" s="76"/>
      <c r="AA56" s="77"/>
      <c r="AB56" s="78"/>
      <c r="AC56" s="79">
        <v>155</v>
      </c>
      <c r="AD56" s="123"/>
    </row>
    <row r="57" spans="1:30" ht="27" customHeight="1" x14ac:dyDescent="0.25">
      <c r="A57" s="60"/>
      <c r="B57" s="37"/>
      <c r="C57" s="61"/>
      <c r="D57" s="62"/>
      <c r="E57" s="63"/>
      <c r="F57" s="64"/>
      <c r="G57" s="64"/>
      <c r="H57" s="65"/>
      <c r="I57" s="66"/>
      <c r="J57" s="67"/>
      <c r="K57" s="68"/>
      <c r="L57" s="69"/>
      <c r="M57" s="70"/>
      <c r="N57" s="67"/>
      <c r="O57" s="68"/>
      <c r="P57" s="67" t="s">
        <v>62</v>
      </c>
      <c r="Q57" s="68">
        <v>7400</v>
      </c>
      <c r="R57" s="69"/>
      <c r="S57" s="64"/>
      <c r="T57" s="72"/>
      <c r="U57" s="102"/>
      <c r="V57" s="124"/>
      <c r="W57" s="74"/>
      <c r="X57" s="74"/>
      <c r="Y57" s="75"/>
      <c r="Z57" s="76"/>
      <c r="AA57" s="77"/>
      <c r="AB57" s="78"/>
      <c r="AC57" s="79"/>
      <c r="AD57" s="123"/>
    </row>
    <row r="58" spans="1:30" ht="27" customHeight="1" x14ac:dyDescent="0.25">
      <c r="A58" s="80">
        <v>29</v>
      </c>
      <c r="B58" s="50" t="s">
        <v>56</v>
      </c>
      <c r="C58" s="81">
        <v>0.47699999999999998</v>
      </c>
      <c r="D58" s="82">
        <v>0.47</v>
      </c>
      <c r="E58" s="83">
        <v>0.47799999999999998</v>
      </c>
      <c r="F58" s="84">
        <v>500</v>
      </c>
      <c r="G58" s="84">
        <v>1700</v>
      </c>
      <c r="H58" s="85">
        <f t="shared" ref="H58" si="4">SUM(F58:G58)</f>
        <v>2200</v>
      </c>
      <c r="I58" s="86"/>
      <c r="J58" s="87" t="s">
        <v>61</v>
      </c>
      <c r="K58" s="84">
        <v>25600</v>
      </c>
      <c r="L58" s="89">
        <f>SUM(K56:K58)</f>
        <v>25600</v>
      </c>
      <c r="M58" s="88"/>
      <c r="N58" s="87"/>
      <c r="O58" s="84"/>
      <c r="P58" s="87" t="s">
        <v>61</v>
      </c>
      <c r="Q58" s="84">
        <v>-11600</v>
      </c>
      <c r="R58" s="89">
        <f>SUM(O56:O58)+SUM(Q56:Q58)</f>
        <v>-4200</v>
      </c>
      <c r="S58" s="84">
        <v>23600</v>
      </c>
      <c r="T58" s="91">
        <v>5246400</v>
      </c>
      <c r="U58" s="92">
        <v>4749900</v>
      </c>
      <c r="V58" s="126">
        <v>4749400</v>
      </c>
      <c r="W58" s="94">
        <v>0.34799999999999998</v>
      </c>
      <c r="X58" s="94">
        <v>0.32</v>
      </c>
      <c r="Y58" s="95">
        <v>0.75727</v>
      </c>
      <c r="Z58" s="96">
        <v>0.49399999999999999</v>
      </c>
      <c r="AA58" s="97">
        <v>0.49500000000000455</v>
      </c>
      <c r="AB58" s="98">
        <v>1.1910000000000001</v>
      </c>
      <c r="AC58" s="99">
        <v>155.79</v>
      </c>
      <c r="AD58" s="123"/>
    </row>
    <row r="59" spans="1:30" ht="27" customHeight="1" x14ac:dyDescent="0.25">
      <c r="A59" s="60"/>
      <c r="B59" s="37"/>
      <c r="C59" s="61"/>
      <c r="D59" s="62"/>
      <c r="E59" s="63"/>
      <c r="F59" s="64"/>
      <c r="G59" s="64"/>
      <c r="H59" s="65"/>
      <c r="I59" s="66"/>
      <c r="J59" s="67" t="s">
        <v>65</v>
      </c>
      <c r="K59" s="68">
        <v>-100</v>
      </c>
      <c r="L59" s="69"/>
      <c r="M59" s="70"/>
      <c r="N59" s="67"/>
      <c r="O59" s="68"/>
      <c r="P59" s="67"/>
      <c r="Q59" s="68"/>
      <c r="R59" s="69"/>
      <c r="S59" s="64"/>
      <c r="T59" s="72"/>
      <c r="U59" s="102"/>
      <c r="V59" s="124"/>
      <c r="W59" s="74"/>
      <c r="X59" s="74"/>
      <c r="Y59" s="75"/>
      <c r="Z59" s="76"/>
      <c r="AA59" s="77"/>
      <c r="AB59" s="78"/>
      <c r="AC59" s="79">
        <v>154.29</v>
      </c>
      <c r="AD59" s="123"/>
    </row>
    <row r="60" spans="1:30" ht="27" customHeight="1" x14ac:dyDescent="0.25">
      <c r="A60" s="60"/>
      <c r="B60" s="37"/>
      <c r="C60" s="61"/>
      <c r="D60" s="62"/>
      <c r="E60" s="63"/>
      <c r="F60" s="64"/>
      <c r="G60" s="64"/>
      <c r="H60" s="65"/>
      <c r="I60" s="66"/>
      <c r="J60" s="67" t="s">
        <v>61</v>
      </c>
      <c r="K60" s="68">
        <v>10600</v>
      </c>
      <c r="L60" s="69"/>
      <c r="M60" s="70"/>
      <c r="N60" s="67"/>
      <c r="O60" s="68"/>
      <c r="P60" s="67" t="s">
        <v>61</v>
      </c>
      <c r="Q60" s="68">
        <v>-7100</v>
      </c>
      <c r="R60" s="69"/>
      <c r="S60" s="64"/>
      <c r="T60" s="72"/>
      <c r="U60" s="102"/>
      <c r="V60" s="124"/>
      <c r="W60" s="74"/>
      <c r="X60" s="74"/>
      <c r="Y60" s="75"/>
      <c r="Z60" s="76"/>
      <c r="AA60" s="77"/>
      <c r="AB60" s="78"/>
      <c r="AC60" s="79"/>
      <c r="AD60" s="123"/>
    </row>
    <row r="61" spans="1:30" ht="27" customHeight="1" x14ac:dyDescent="0.25">
      <c r="A61" s="80">
        <v>30</v>
      </c>
      <c r="B61" s="50" t="s">
        <v>57</v>
      </c>
      <c r="C61" s="81">
        <v>0.47699999999999998</v>
      </c>
      <c r="D61" s="82">
        <v>0.47</v>
      </c>
      <c r="E61" s="83">
        <v>0.47799999999999998</v>
      </c>
      <c r="F61" s="84">
        <v>900</v>
      </c>
      <c r="G61" s="84">
        <v>-2000</v>
      </c>
      <c r="H61" s="85">
        <f t="shared" ref="H61" si="5">SUM(F61:G61)</f>
        <v>-1100</v>
      </c>
      <c r="I61" s="86"/>
      <c r="J61" s="87" t="s">
        <v>80</v>
      </c>
      <c r="K61" s="84">
        <v>-47300</v>
      </c>
      <c r="L61" s="89">
        <f>SUM(K59:K61)</f>
        <v>-36800</v>
      </c>
      <c r="M61" s="88"/>
      <c r="N61" s="87"/>
      <c r="O61" s="84"/>
      <c r="P61" s="87" t="s">
        <v>80</v>
      </c>
      <c r="Q61" s="84">
        <v>69700</v>
      </c>
      <c r="R61" s="89">
        <f>SUM(O59:O61)+SUM(Q59:Q61)</f>
        <v>62600</v>
      </c>
      <c r="S61" s="84">
        <v>24700</v>
      </c>
      <c r="T61" s="91">
        <v>5271100</v>
      </c>
      <c r="U61" s="92">
        <v>4755400</v>
      </c>
      <c r="V61" s="126">
        <v>4754700</v>
      </c>
      <c r="W61" s="94">
        <v>0.14699999999999999</v>
      </c>
      <c r="X61" s="94">
        <v>0.32</v>
      </c>
      <c r="Y61" s="95">
        <v>0.76727000000000001</v>
      </c>
      <c r="Z61" s="96">
        <v>0.49399999999999999</v>
      </c>
      <c r="AA61" s="97">
        <v>0.5</v>
      </c>
      <c r="AB61" s="98">
        <v>1.2090000000000001</v>
      </c>
      <c r="AC61" s="99">
        <v>155.25</v>
      </c>
      <c r="AD61" s="123"/>
    </row>
    <row r="62" spans="1:30" ht="27" customHeight="1" x14ac:dyDescent="0.25">
      <c r="A62" s="60"/>
      <c r="B62" s="37"/>
      <c r="C62" s="61"/>
      <c r="D62" s="62"/>
      <c r="E62" s="63"/>
      <c r="F62" s="64"/>
      <c r="G62" s="64"/>
      <c r="H62" s="65"/>
      <c r="I62" s="66"/>
      <c r="J62" s="67" t="s">
        <v>64</v>
      </c>
      <c r="K62" s="68">
        <v>-600</v>
      </c>
      <c r="L62" s="69"/>
      <c r="M62" s="70"/>
      <c r="N62" s="67"/>
      <c r="O62" s="68"/>
      <c r="P62" s="67" t="s">
        <v>62</v>
      </c>
      <c r="Q62" s="68">
        <v>4400</v>
      </c>
      <c r="R62" s="69"/>
      <c r="S62" s="64"/>
      <c r="T62" s="72"/>
      <c r="U62" s="102"/>
      <c r="V62" s="124"/>
      <c r="W62" s="74"/>
      <c r="X62" s="74"/>
      <c r="Y62" s="75"/>
      <c r="Z62" s="76"/>
      <c r="AA62" s="77"/>
      <c r="AB62" s="78"/>
      <c r="AC62" s="79">
        <v>153.94</v>
      </c>
      <c r="AD62" s="123"/>
    </row>
    <row r="63" spans="1:30" ht="27" customHeight="1" x14ac:dyDescent="0.25">
      <c r="A63" s="60"/>
      <c r="B63" s="37"/>
      <c r="C63" s="61"/>
      <c r="D63" s="62"/>
      <c r="E63" s="63"/>
      <c r="F63" s="64"/>
      <c r="G63" s="64"/>
      <c r="H63" s="65"/>
      <c r="I63" s="66"/>
      <c r="J63" s="67" t="s">
        <v>65</v>
      </c>
      <c r="K63" s="68">
        <v>-100</v>
      </c>
      <c r="L63" s="69"/>
      <c r="M63" s="70"/>
      <c r="N63" s="67"/>
      <c r="O63" s="68"/>
      <c r="P63" s="67" t="s">
        <v>64</v>
      </c>
      <c r="Q63" s="68">
        <v>2000</v>
      </c>
      <c r="R63" s="69"/>
      <c r="S63" s="64"/>
      <c r="T63" s="72"/>
      <c r="U63" s="102"/>
      <c r="V63" s="124"/>
      <c r="W63" s="74"/>
      <c r="X63" s="74"/>
      <c r="Y63" s="75"/>
      <c r="Z63" s="76"/>
      <c r="AA63" s="77"/>
      <c r="AB63" s="78"/>
      <c r="AC63" s="79"/>
      <c r="AD63" s="123"/>
    </row>
    <row r="64" spans="1:30" ht="27" customHeight="1" thickBot="1" x14ac:dyDescent="0.3">
      <c r="A64" s="80">
        <v>31</v>
      </c>
      <c r="B64" s="50" t="s">
        <v>58</v>
      </c>
      <c r="C64" s="81">
        <v>0.47699999999999998</v>
      </c>
      <c r="D64" s="82">
        <v>0.43</v>
      </c>
      <c r="E64" s="83">
        <v>0.52500000000000002</v>
      </c>
      <c r="F64" s="84">
        <v>1400</v>
      </c>
      <c r="G64" s="84">
        <v>4300</v>
      </c>
      <c r="H64" s="85">
        <f t="shared" ref="H64" si="6">SUM(F64:G64)</f>
        <v>5700</v>
      </c>
      <c r="I64" s="86"/>
      <c r="J64" s="87" t="s">
        <v>61</v>
      </c>
      <c r="K64" s="84">
        <v>7100</v>
      </c>
      <c r="L64" s="89">
        <f>SUM(K62:K64)</f>
        <v>6400</v>
      </c>
      <c r="M64" s="88"/>
      <c r="N64" s="87"/>
      <c r="O64" s="84"/>
      <c r="P64" s="87" t="s">
        <v>61</v>
      </c>
      <c r="Q64" s="84">
        <v>-5100</v>
      </c>
      <c r="R64" s="89">
        <f>SUM(O62:O64)+SUM(Q62:Q64)</f>
        <v>1300</v>
      </c>
      <c r="S64" s="84">
        <v>13400</v>
      </c>
      <c r="T64" s="91">
        <v>5284500</v>
      </c>
      <c r="U64" s="92">
        <v>4744500</v>
      </c>
      <c r="V64" s="126">
        <v>4743700</v>
      </c>
      <c r="W64" s="94">
        <v>0.40400000000000003</v>
      </c>
      <c r="X64" s="94">
        <v>0.32</v>
      </c>
      <c r="Y64" s="95">
        <v>0.76727000000000001</v>
      </c>
      <c r="Z64" s="96">
        <v>0.505</v>
      </c>
      <c r="AA64" s="97">
        <v>0.50249999999999773</v>
      </c>
      <c r="AB64" s="98">
        <v>1.238</v>
      </c>
      <c r="AC64" s="99">
        <v>154.93</v>
      </c>
      <c r="AD64" s="123"/>
    </row>
    <row r="65" spans="1:30" ht="22.5" customHeight="1" x14ac:dyDescent="0.2">
      <c r="A65" s="127" t="s">
        <v>36</v>
      </c>
      <c r="B65" s="128"/>
      <c r="C65" s="129"/>
      <c r="D65" s="129"/>
      <c r="E65" s="130"/>
      <c r="F65" s="131"/>
      <c r="G65" s="132"/>
      <c r="H65" s="132"/>
      <c r="I65" s="133"/>
      <c r="J65" s="134" t="s">
        <v>10</v>
      </c>
      <c r="K65" s="135"/>
      <c r="L65" s="136"/>
      <c r="M65" s="137"/>
      <c r="N65" s="138" t="s">
        <v>13</v>
      </c>
      <c r="O65" s="139"/>
      <c r="P65" s="138" t="s">
        <v>13</v>
      </c>
      <c r="Q65" s="139"/>
      <c r="R65" s="140" t="s">
        <v>12</v>
      </c>
      <c r="S65" s="141"/>
      <c r="T65" s="142"/>
      <c r="U65" s="143"/>
      <c r="V65" s="136"/>
      <c r="W65" s="144"/>
      <c r="X65" s="145"/>
      <c r="Y65" s="146"/>
      <c r="Z65" s="147"/>
      <c r="AA65" s="148"/>
      <c r="AB65" s="145"/>
      <c r="AC65" s="149"/>
      <c r="AD65" s="1"/>
    </row>
    <row r="66" spans="1:30" ht="20.25" customHeight="1" thickBot="1" x14ac:dyDescent="0.25">
      <c r="A66" s="150" t="s">
        <v>37</v>
      </c>
      <c r="B66" s="151"/>
      <c r="C66" s="152">
        <f>AVERAGE(C8:C64)</f>
        <v>0.29331578947368425</v>
      </c>
      <c r="D66" s="153">
        <f>AVERAGE(D8:D64)</f>
        <v>0.28105263157894739</v>
      </c>
      <c r="E66" s="154">
        <f>AVERAGE(E8:E64)</f>
        <v>0.30615789473684213</v>
      </c>
      <c r="F66" s="155">
        <v>37627</v>
      </c>
      <c r="G66" s="156">
        <v>-42908</v>
      </c>
      <c r="H66" s="156">
        <f>SUM(F66:G66)</f>
        <v>-5281</v>
      </c>
      <c r="I66" s="157"/>
      <c r="J66" s="231">
        <v>43847</v>
      </c>
      <c r="K66" s="232"/>
      <c r="L66" s="158"/>
      <c r="M66" s="159"/>
      <c r="N66" s="251">
        <v>-91220</v>
      </c>
      <c r="O66" s="252"/>
      <c r="P66" s="251">
        <v>21967</v>
      </c>
      <c r="Q66" s="252"/>
      <c r="R66" s="160">
        <f>SUM(N66:Q66)</f>
        <v>-69253</v>
      </c>
      <c r="S66" s="161"/>
      <c r="T66" s="162"/>
      <c r="U66" s="163"/>
      <c r="V66" s="164"/>
      <c r="W66" s="165">
        <f t="shared" ref="W66:AC66" si="7">AVERAGE(W8:W64)</f>
        <v>0.25052631578947371</v>
      </c>
      <c r="X66" s="166">
        <f t="shared" si="7"/>
        <v>0.30052631578947375</v>
      </c>
      <c r="Y66" s="167">
        <f t="shared" si="7"/>
        <v>0.67492578947368431</v>
      </c>
      <c r="Z66" s="168">
        <f t="shared" si="7"/>
        <v>0.47300000000000003</v>
      </c>
      <c r="AA66" s="169">
        <f t="shared" si="7"/>
        <v>0.47368421052631576</v>
      </c>
      <c r="AB66" s="166">
        <f t="shared" si="7"/>
        <v>1.1951052631578947</v>
      </c>
      <c r="AC66" s="170">
        <f t="shared" si="7"/>
        <v>156.37815789473683</v>
      </c>
      <c r="AD66" s="1"/>
    </row>
    <row r="67" spans="1:30" ht="21.75" customHeight="1" x14ac:dyDescent="0.2">
      <c r="A67" s="127" t="s">
        <v>36</v>
      </c>
      <c r="B67" s="128"/>
      <c r="C67" s="171"/>
      <c r="D67" s="172"/>
      <c r="E67" s="173"/>
      <c r="F67" s="30" t="s">
        <v>14</v>
      </c>
      <c r="G67" s="174"/>
      <c r="H67" s="175"/>
      <c r="I67" s="133"/>
      <c r="J67" s="176" t="s">
        <v>11</v>
      </c>
      <c r="K67" s="135"/>
      <c r="L67" s="136"/>
      <c r="M67" s="177"/>
      <c r="N67" s="138" t="s">
        <v>14</v>
      </c>
      <c r="O67" s="139"/>
      <c r="P67" s="138" t="s">
        <v>14</v>
      </c>
      <c r="Q67" s="139"/>
      <c r="R67" s="140" t="s">
        <v>15</v>
      </c>
      <c r="S67" s="178"/>
      <c r="T67" s="179"/>
      <c r="U67" s="143"/>
      <c r="V67" s="142"/>
      <c r="W67" s="180"/>
      <c r="X67" s="181"/>
      <c r="Y67" s="182"/>
      <c r="Z67" s="183"/>
      <c r="AA67" s="183"/>
      <c r="AB67" s="181"/>
      <c r="AC67" s="184"/>
      <c r="AD67" s="1"/>
    </row>
    <row r="68" spans="1:30" ht="21" customHeight="1" thickBot="1" x14ac:dyDescent="0.25">
      <c r="A68" s="150" t="s">
        <v>38</v>
      </c>
      <c r="B68" s="151"/>
      <c r="C68" s="185">
        <v>0.26764516129032268</v>
      </c>
      <c r="D68" s="186"/>
      <c r="E68" s="187"/>
      <c r="F68" s="219">
        <v>1203151</v>
      </c>
      <c r="G68" s="188"/>
      <c r="H68" s="189"/>
      <c r="I68" s="157"/>
      <c r="J68" s="231">
        <v>0</v>
      </c>
      <c r="K68" s="232"/>
      <c r="L68" s="158"/>
      <c r="M68" s="159"/>
      <c r="N68" s="233">
        <v>78041</v>
      </c>
      <c r="O68" s="234"/>
      <c r="P68" s="235">
        <v>1388034</v>
      </c>
      <c r="Q68" s="236"/>
      <c r="R68" s="190">
        <f>SUM(N68:Q68)</f>
        <v>1466075</v>
      </c>
      <c r="S68" s="191"/>
      <c r="T68" s="192"/>
      <c r="U68" s="163"/>
      <c r="V68" s="193"/>
      <c r="W68" s="163"/>
      <c r="X68" s="194"/>
      <c r="Y68" s="195"/>
      <c r="Z68" s="194"/>
      <c r="AA68" s="194"/>
      <c r="AB68" s="194"/>
      <c r="AC68" s="196"/>
      <c r="AD68" s="1"/>
    </row>
    <row r="69" spans="1:30" ht="15" customHeight="1" x14ac:dyDescent="0.15">
      <c r="A69" s="15"/>
      <c r="B69" s="15"/>
      <c r="C69" s="15"/>
      <c r="D69" s="15"/>
      <c r="E69" s="15"/>
      <c r="F69" s="197" t="s">
        <v>7</v>
      </c>
      <c r="G69" s="198">
        <v>0.3</v>
      </c>
      <c r="H69" s="199" t="s">
        <v>31</v>
      </c>
      <c r="I69" s="15"/>
      <c r="J69" s="220"/>
      <c r="K69" s="200" t="s">
        <v>32</v>
      </c>
      <c r="L69" s="201">
        <v>1.625</v>
      </c>
      <c r="M69" s="199" t="s">
        <v>77</v>
      </c>
      <c r="N69" s="202"/>
      <c r="O69" s="15"/>
      <c r="P69" s="226" t="s">
        <v>46</v>
      </c>
      <c r="Q69" s="15"/>
      <c r="R69" s="202"/>
      <c r="S69" s="203"/>
      <c r="T69" s="204"/>
      <c r="U69" s="204"/>
      <c r="V69" s="15" t="s">
        <v>84</v>
      </c>
      <c r="W69" s="15"/>
      <c r="X69" s="18"/>
      <c r="Y69" s="19"/>
      <c r="Z69" s="20" t="s">
        <v>70</v>
      </c>
      <c r="AA69" s="20"/>
      <c r="AB69" s="205"/>
      <c r="AC69" s="15"/>
      <c r="AD69" s="1"/>
    </row>
    <row r="70" spans="1:30" ht="15" customHeight="1" x14ac:dyDescent="0.15">
      <c r="A70" s="15"/>
      <c r="B70" s="15"/>
      <c r="C70" s="15"/>
      <c r="D70" s="15"/>
      <c r="E70" s="15"/>
      <c r="F70" s="15"/>
      <c r="G70" s="198">
        <v>0.5</v>
      </c>
      <c r="H70" s="199" t="s">
        <v>76</v>
      </c>
      <c r="I70" s="15"/>
      <c r="J70" s="220"/>
      <c r="K70" s="200" t="s">
        <v>33</v>
      </c>
      <c r="L70" s="206">
        <v>2</v>
      </c>
      <c r="M70" s="199" t="s">
        <v>81</v>
      </c>
      <c r="N70" s="15"/>
      <c r="O70" s="15"/>
      <c r="P70" s="202" t="s">
        <v>47</v>
      </c>
      <c r="Q70" s="15"/>
      <c r="R70" s="202"/>
      <c r="S70" s="203"/>
      <c r="T70" s="204"/>
      <c r="U70" s="204"/>
      <c r="V70" s="15" t="s">
        <v>53</v>
      </c>
      <c r="W70" s="199"/>
      <c r="X70" s="18"/>
      <c r="Y70" s="19"/>
      <c r="Z70" s="20"/>
      <c r="AA70" s="20"/>
      <c r="AB70" s="20"/>
      <c r="AC70" s="15"/>
      <c r="AD70" s="1"/>
    </row>
    <row r="71" spans="1:30" ht="15" customHeight="1" x14ac:dyDescent="0.15">
      <c r="A71" s="15"/>
      <c r="B71" s="15"/>
      <c r="C71" s="15"/>
      <c r="D71" s="15"/>
      <c r="E71" s="15"/>
      <c r="F71" s="15"/>
      <c r="G71" s="198">
        <v>0.75</v>
      </c>
      <c r="H71" s="199" t="s">
        <v>82</v>
      </c>
      <c r="I71" s="15"/>
      <c r="J71" s="220"/>
      <c r="K71" s="200"/>
      <c r="L71" s="206"/>
      <c r="M71" s="199"/>
      <c r="N71" s="15"/>
      <c r="O71" s="210"/>
      <c r="P71" s="15" t="s">
        <v>52</v>
      </c>
      <c r="Q71" s="15"/>
      <c r="R71" s="227"/>
      <c r="S71" s="207"/>
      <c r="T71" s="204"/>
      <c r="U71" s="204"/>
      <c r="V71" s="199" t="s">
        <v>72</v>
      </c>
      <c r="W71" s="199"/>
      <c r="X71" s="18"/>
      <c r="Y71" s="19"/>
      <c r="Z71" s="20"/>
      <c r="AA71" s="20"/>
      <c r="AB71" s="20"/>
      <c r="AC71" s="15"/>
      <c r="AD71" s="1"/>
    </row>
    <row r="72" spans="1:30" ht="15" customHeight="1" x14ac:dyDescent="0.15">
      <c r="A72" s="15"/>
      <c r="B72" s="15"/>
      <c r="C72" s="15"/>
      <c r="D72" s="15"/>
      <c r="E72" s="15"/>
      <c r="I72" s="221"/>
      <c r="J72" s="221"/>
      <c r="K72" s="237"/>
      <c r="L72" s="237"/>
      <c r="M72" s="208"/>
      <c r="N72" s="209"/>
      <c r="O72" s="210"/>
      <c r="P72" s="15" t="s">
        <v>83</v>
      </c>
      <c r="Q72" s="228"/>
      <c r="R72" s="202"/>
      <c r="S72" s="202"/>
      <c r="T72" s="210"/>
      <c r="U72" s="15"/>
      <c r="V72" s="199" t="s">
        <v>71</v>
      </c>
      <c r="X72" s="18"/>
      <c r="Y72" s="19"/>
      <c r="Z72" s="20"/>
      <c r="AA72" s="20"/>
      <c r="AB72" s="20"/>
      <c r="AC72" s="1"/>
      <c r="AD72" s="1"/>
    </row>
    <row r="73" spans="1:30" x14ac:dyDescent="0.15">
      <c r="A73" s="199"/>
      <c r="B73" s="15"/>
      <c r="C73" s="15"/>
      <c r="D73" s="15"/>
      <c r="E73" s="15"/>
      <c r="L73" s="22"/>
      <c r="M73" s="211"/>
      <c r="N73" s="209"/>
      <c r="O73" s="210"/>
      <c r="P73" s="15"/>
      <c r="Q73" s="212"/>
      <c r="R73" s="208"/>
      <c r="S73" s="209"/>
      <c r="T73" s="210"/>
      <c r="U73" s="15"/>
      <c r="X73" s="18"/>
      <c r="Y73" s="224"/>
      <c r="Z73" s="20"/>
      <c r="AA73" s="20"/>
      <c r="AB73" s="20"/>
      <c r="AC73" s="20"/>
      <c r="AD73" s="213"/>
    </row>
    <row r="74" spans="1:30" x14ac:dyDescent="0.15">
      <c r="L74" s="22"/>
      <c r="O74" s="210"/>
      <c r="P74" s="210"/>
    </row>
    <row r="75" spans="1:30" ht="14.25" x14ac:dyDescent="0.15">
      <c r="C75" s="62"/>
      <c r="D75" s="62"/>
      <c r="E75" s="15"/>
      <c r="O75" s="210"/>
      <c r="Q75" s="214"/>
      <c r="R75" s="208"/>
      <c r="S75" s="215"/>
      <c r="T75" s="15"/>
    </row>
    <row r="76" spans="1:30" ht="14.25" x14ac:dyDescent="0.15">
      <c r="C76" s="62"/>
      <c r="D76" s="62"/>
      <c r="F76" s="15"/>
      <c r="J76" s="15"/>
      <c r="P76" s="22"/>
    </row>
    <row r="77" spans="1:30" ht="14.25" x14ac:dyDescent="0.15">
      <c r="C77" s="62"/>
      <c r="D77" s="62"/>
      <c r="F77" s="22"/>
      <c r="G77" s="212"/>
      <c r="H77" s="208"/>
      <c r="I77" s="209"/>
      <c r="J77" s="15"/>
    </row>
    <row r="78" spans="1:30" ht="14.25" x14ac:dyDescent="0.15">
      <c r="C78" s="62"/>
      <c r="D78" s="62"/>
      <c r="F78" s="15"/>
      <c r="G78" s="212"/>
      <c r="H78" s="208"/>
      <c r="I78" s="209"/>
      <c r="J78" s="210"/>
    </row>
    <row r="79" spans="1:30" ht="14.25" x14ac:dyDescent="0.15">
      <c r="C79" s="216"/>
      <c r="D79" s="216"/>
      <c r="F79" s="210"/>
      <c r="G79" s="212"/>
      <c r="H79" s="208"/>
      <c r="I79" s="209"/>
      <c r="J79" s="210"/>
    </row>
    <row r="80" spans="1:30" ht="14.25" x14ac:dyDescent="0.15">
      <c r="C80" s="62"/>
      <c r="D80" s="62"/>
      <c r="F80" s="217"/>
      <c r="G80" s="212"/>
      <c r="H80" s="208"/>
      <c r="I80" s="209"/>
      <c r="J80" s="15"/>
    </row>
    <row r="81" spans="3:4" ht="14.25" x14ac:dyDescent="0.15">
      <c r="C81" s="62"/>
      <c r="D81" s="62"/>
    </row>
    <row r="82" spans="3:4" ht="14.25" x14ac:dyDescent="0.15">
      <c r="C82" s="62"/>
      <c r="D82" s="62"/>
    </row>
    <row r="83" spans="3:4" ht="14.25" x14ac:dyDescent="0.15">
      <c r="C83" s="62"/>
      <c r="D83" s="62"/>
    </row>
    <row r="84" spans="3:4" ht="14.25" x14ac:dyDescent="0.15">
      <c r="C84" s="62"/>
      <c r="D84" s="62"/>
    </row>
    <row r="85" spans="3:4" ht="14.25" x14ac:dyDescent="0.15">
      <c r="C85" s="62"/>
      <c r="D85" s="62"/>
    </row>
    <row r="86" spans="3:4" ht="14.25" x14ac:dyDescent="0.15">
      <c r="C86" s="62"/>
      <c r="D86" s="62"/>
    </row>
    <row r="87" spans="3:4" ht="14.25" x14ac:dyDescent="0.15">
      <c r="C87" s="62"/>
      <c r="D87" s="62"/>
    </row>
    <row r="88" spans="3:4" ht="14.25" x14ac:dyDescent="0.15">
      <c r="C88" s="62"/>
      <c r="D88" s="62"/>
    </row>
    <row r="89" spans="3:4" ht="14.25" x14ac:dyDescent="0.15">
      <c r="C89" s="62"/>
      <c r="D89" s="62"/>
    </row>
    <row r="90" spans="3:4" ht="14.25" x14ac:dyDescent="0.15">
      <c r="C90" s="62"/>
      <c r="D90" s="62"/>
    </row>
    <row r="91" spans="3:4" ht="14.25" x14ac:dyDescent="0.15">
      <c r="C91" s="62"/>
      <c r="D91" s="62"/>
    </row>
    <row r="92" spans="3:4" ht="14.25" x14ac:dyDescent="0.15">
      <c r="C92" s="62"/>
      <c r="D92" s="62"/>
    </row>
    <row r="93" spans="3:4" ht="14.25" x14ac:dyDescent="0.15">
      <c r="C93" s="62"/>
      <c r="D93" s="62"/>
    </row>
    <row r="94" spans="3:4" ht="14.25" x14ac:dyDescent="0.15">
      <c r="C94" s="62"/>
      <c r="D94" s="62"/>
    </row>
    <row r="95" spans="3:4" ht="14.25" x14ac:dyDescent="0.15">
      <c r="C95" s="62"/>
      <c r="D95" s="62"/>
    </row>
    <row r="96" spans="3:4" ht="14.25" x14ac:dyDescent="0.15">
      <c r="C96" s="62"/>
      <c r="D96" s="62"/>
    </row>
    <row r="97" spans="3:4" ht="14.25" x14ac:dyDescent="0.15">
      <c r="C97" s="62"/>
      <c r="D97" s="62"/>
    </row>
    <row r="98" spans="3:4" ht="14.25" x14ac:dyDescent="0.15">
      <c r="C98" s="62"/>
      <c r="D98" s="62"/>
    </row>
    <row r="99" spans="3:4" ht="14.25" x14ac:dyDescent="0.15">
      <c r="C99" s="62"/>
      <c r="D99" s="62"/>
    </row>
    <row r="100" spans="3:4" ht="14.25" x14ac:dyDescent="0.15">
      <c r="C100" s="62"/>
      <c r="D100" s="62"/>
    </row>
    <row r="101" spans="3:4" ht="14.25" x14ac:dyDescent="0.15">
      <c r="C101" s="62"/>
      <c r="D101" s="62"/>
    </row>
    <row r="102" spans="3:4" ht="14.25" x14ac:dyDescent="0.15">
      <c r="C102" s="62"/>
      <c r="D102" s="62"/>
    </row>
    <row r="103" spans="3:4" ht="14.25" x14ac:dyDescent="0.15">
      <c r="C103" s="62"/>
      <c r="D103" s="62"/>
    </row>
    <row r="104" spans="3:4" ht="14.25" x14ac:dyDescent="0.15">
      <c r="C104" s="62"/>
      <c r="D104" s="62"/>
    </row>
    <row r="105" spans="3:4" ht="14.25" x14ac:dyDescent="0.15">
      <c r="C105" s="62"/>
      <c r="D105" s="62"/>
    </row>
    <row r="106" spans="3:4" ht="14.25" x14ac:dyDescent="0.15">
      <c r="C106" s="62"/>
      <c r="D106" s="62"/>
    </row>
    <row r="107" spans="3:4" ht="14.25" x14ac:dyDescent="0.15">
      <c r="C107" s="62"/>
      <c r="D107" s="62"/>
    </row>
    <row r="108" spans="3:4" ht="14.25" x14ac:dyDescent="0.15">
      <c r="C108" s="62"/>
      <c r="D108" s="62"/>
    </row>
    <row r="109" spans="3:4" ht="14.25" x14ac:dyDescent="0.15">
      <c r="C109" s="62"/>
      <c r="D109" s="62"/>
    </row>
    <row r="110" spans="3:4" ht="14.25" x14ac:dyDescent="0.15">
      <c r="C110" s="62"/>
      <c r="D110" s="62"/>
    </row>
    <row r="111" spans="3:4" ht="14.25" x14ac:dyDescent="0.15">
      <c r="C111" s="62"/>
      <c r="D111" s="62"/>
    </row>
    <row r="112" spans="3:4" ht="14.25" x14ac:dyDescent="0.15">
      <c r="C112" s="62"/>
      <c r="D112" s="62"/>
    </row>
    <row r="113" spans="3:4" ht="14.25" x14ac:dyDescent="0.15">
      <c r="C113" s="62"/>
      <c r="D113" s="62"/>
    </row>
    <row r="114" spans="3:4" ht="14.25" x14ac:dyDescent="0.15">
      <c r="C114" s="62"/>
      <c r="D114" s="62"/>
    </row>
    <row r="115" spans="3:4" ht="14.25" x14ac:dyDescent="0.15">
      <c r="C115" s="62"/>
      <c r="D115" s="62"/>
    </row>
    <row r="116" spans="3:4" ht="14.25" x14ac:dyDescent="0.15">
      <c r="C116" s="62"/>
      <c r="D116" s="62"/>
    </row>
    <row r="117" spans="3:4" ht="14.25" x14ac:dyDescent="0.15">
      <c r="C117" s="62"/>
      <c r="D117" s="62"/>
    </row>
    <row r="118" spans="3:4" ht="14.25" x14ac:dyDescent="0.15">
      <c r="C118" s="62"/>
      <c r="D118" s="62"/>
    </row>
    <row r="119" spans="3:4" ht="14.25" x14ac:dyDescent="0.15">
      <c r="C119" s="62"/>
      <c r="D119" s="62"/>
    </row>
    <row r="120" spans="3:4" ht="14.25" x14ac:dyDescent="0.15">
      <c r="C120" s="62"/>
      <c r="D120" s="62"/>
    </row>
    <row r="121" spans="3:4" ht="14.25" x14ac:dyDescent="0.15">
      <c r="C121" s="62"/>
      <c r="D121" s="62"/>
    </row>
    <row r="122" spans="3:4" ht="14.25" x14ac:dyDescent="0.15">
      <c r="C122" s="62"/>
      <c r="D122" s="62"/>
    </row>
    <row r="123" spans="3:4" ht="14.25" x14ac:dyDescent="0.15">
      <c r="C123" s="62"/>
      <c r="D123" s="62"/>
    </row>
    <row r="124" spans="3:4" ht="14.25" x14ac:dyDescent="0.15">
      <c r="C124" s="62"/>
      <c r="D124" s="62"/>
    </row>
    <row r="125" spans="3:4" ht="14.25" x14ac:dyDescent="0.15">
      <c r="C125" s="62"/>
      <c r="D125" s="62"/>
    </row>
    <row r="126" spans="3:4" ht="14.25" x14ac:dyDescent="0.15">
      <c r="C126" s="62"/>
      <c r="D126" s="62"/>
    </row>
    <row r="127" spans="3:4" ht="14.25" x14ac:dyDescent="0.15">
      <c r="C127" s="62"/>
      <c r="D127" s="62"/>
    </row>
    <row r="128" spans="3:4" ht="14.25" x14ac:dyDescent="0.15">
      <c r="C128" s="62"/>
      <c r="D128" s="62"/>
    </row>
    <row r="129" spans="3:4" ht="14.25" x14ac:dyDescent="0.15">
      <c r="C129" s="62"/>
      <c r="D129" s="62"/>
    </row>
    <row r="130" spans="3:4" ht="14.25" x14ac:dyDescent="0.15">
      <c r="C130" s="62"/>
      <c r="D130" s="62"/>
    </row>
    <row r="131" spans="3:4" x14ac:dyDescent="0.15">
      <c r="C131" s="218"/>
      <c r="D131" s="218"/>
    </row>
  </sheetData>
  <mergeCells count="12">
    <mergeCell ref="S5:V5"/>
    <mergeCell ref="Z5:AA5"/>
    <mergeCell ref="Z6:AA6"/>
    <mergeCell ref="J66:K66"/>
    <mergeCell ref="N66:O66"/>
    <mergeCell ref="P66:Q66"/>
    <mergeCell ref="J68:K68"/>
    <mergeCell ref="N68:O68"/>
    <mergeCell ref="P68:Q68"/>
    <mergeCell ref="K72:L72"/>
    <mergeCell ref="A5:B7"/>
    <mergeCell ref="M5:R5"/>
  </mergeCells>
  <phoneticPr fontId="5"/>
  <printOptions horizontalCentered="1"/>
  <pageMargins left="0.27559055118110237" right="0.15748031496062992" top="0.19685039370078741" bottom="0.19685039370078741" header="0.19685039370078741" footer="0.15748031496062992"/>
  <pageSetup paperSize="8" scale="3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09FFE-7F5F-4538-B2E3-2011F9F9D0F8}">
  <sheetPr>
    <pageSetUpPr fitToPage="1"/>
  </sheetPr>
  <dimension ref="A1:AD128"/>
  <sheetViews>
    <sheetView view="pageBreakPreview" zoomScale="70" zoomScaleNormal="50" zoomScaleSheetLayoutView="70" workbookViewId="0">
      <pane xSplit="2" ySplit="7" topLeftCell="C51" activePane="bottomRight" state="frozen"/>
      <selection pane="topRight" activeCell="C1" sqref="C1"/>
      <selection pane="bottomLeft" activeCell="A8" sqref="A8"/>
      <selection pane="bottomRight"/>
    </sheetView>
  </sheetViews>
  <sheetFormatPr defaultColWidth="9" defaultRowHeight="13.5" x14ac:dyDescent="0.15"/>
  <cols>
    <col min="1" max="2" width="6.125" style="1" customWidth="1"/>
    <col min="3" max="3" width="14.5" style="1" customWidth="1"/>
    <col min="4" max="4" width="11.5" style="1" customWidth="1"/>
    <col min="5" max="5" width="10.5" style="1" customWidth="1"/>
    <col min="6" max="6" width="17.5" style="1" customWidth="1"/>
    <col min="7" max="7" width="18.5" style="1" customWidth="1"/>
    <col min="8" max="8" width="18.75" style="1" customWidth="1"/>
    <col min="9" max="9" width="9.125" style="1" customWidth="1"/>
    <col min="10" max="10" width="40.625" style="1" customWidth="1"/>
    <col min="11" max="12" width="20" style="1" customWidth="1"/>
    <col min="13" max="13" width="10" style="10" customWidth="1"/>
    <col min="14" max="14" width="30.375" style="1" customWidth="1"/>
    <col min="15" max="15" width="17.125" style="1" customWidth="1"/>
    <col min="16" max="16" width="40.625" style="1" customWidth="1"/>
    <col min="17" max="18" width="20" style="1" customWidth="1"/>
    <col min="19" max="19" width="18.625" style="1" customWidth="1"/>
    <col min="20" max="21" width="18.5" style="1" customWidth="1"/>
    <col min="22" max="22" width="17.375" style="1" customWidth="1"/>
    <col min="23" max="23" width="14.75" style="1" customWidth="1"/>
    <col min="24" max="24" width="14.625" style="7" customWidth="1"/>
    <col min="25" max="25" width="18.25" style="222" bestFit="1" customWidth="1"/>
    <col min="26" max="26" width="13.625" style="8" customWidth="1"/>
    <col min="27" max="27" width="16.5" style="8" bestFit="1" customWidth="1"/>
    <col min="28" max="28" width="13.375" style="8" customWidth="1"/>
    <col min="29" max="29" width="18.25" style="8" customWidth="1"/>
    <col min="30" max="30" width="13.75" style="8" customWidth="1"/>
    <col min="31" max="31" width="11.625" style="1" customWidth="1"/>
    <col min="32" max="16384" width="9" style="1"/>
  </cols>
  <sheetData>
    <row r="1" spans="1:30" ht="28.5" x14ac:dyDescent="0.3">
      <c r="G1" s="2"/>
      <c r="I1" s="2"/>
      <c r="K1" s="3" t="s">
        <v>34</v>
      </c>
      <c r="L1" s="4"/>
      <c r="M1" s="5"/>
      <c r="P1" s="3"/>
      <c r="R1" s="6" t="s">
        <v>85</v>
      </c>
      <c r="AC1" s="223">
        <v>45719</v>
      </c>
      <c r="AD1" s="1"/>
    </row>
    <row r="2" spans="1:30" ht="14.25" x14ac:dyDescent="0.15">
      <c r="N2" s="11" t="s">
        <v>16</v>
      </c>
      <c r="O2" s="11"/>
      <c r="P2" s="11"/>
      <c r="Q2" s="11"/>
      <c r="R2" s="11"/>
      <c r="S2" s="11"/>
      <c r="V2" s="12"/>
      <c r="W2" s="12"/>
      <c r="X2" s="13"/>
      <c r="AB2" s="9"/>
      <c r="AC2" s="14"/>
      <c r="AD2" s="12"/>
    </row>
    <row r="3" spans="1:30" ht="3.75" customHeight="1" x14ac:dyDescent="0.1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6"/>
      <c r="N3" s="17"/>
      <c r="O3" s="17"/>
      <c r="P3" s="17"/>
      <c r="Q3" s="17"/>
      <c r="R3" s="17"/>
      <c r="S3" s="17"/>
      <c r="T3" s="15"/>
      <c r="U3" s="15"/>
      <c r="V3" s="15"/>
      <c r="W3" s="15"/>
      <c r="X3" s="18"/>
      <c r="Y3" s="224"/>
      <c r="Z3" s="20"/>
      <c r="AA3" s="20"/>
      <c r="AB3" s="20"/>
      <c r="AC3" s="21"/>
      <c r="AD3" s="15"/>
    </row>
    <row r="4" spans="1:30" x14ac:dyDescent="0.1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6"/>
      <c r="N4" s="15"/>
      <c r="O4" s="15"/>
      <c r="P4" s="15"/>
      <c r="Q4" s="15"/>
      <c r="R4" s="15"/>
      <c r="S4" s="15"/>
      <c r="T4" s="15"/>
      <c r="U4" s="15"/>
      <c r="V4" s="22"/>
      <c r="W4" s="22"/>
      <c r="X4" s="18"/>
      <c r="Y4" s="225"/>
      <c r="Z4" s="21"/>
      <c r="AA4" s="21"/>
      <c r="AB4" s="21"/>
      <c r="AC4" s="14"/>
      <c r="AD4" s="15"/>
    </row>
    <row r="5" spans="1:30" ht="14.25" customHeight="1" thickBot="1" x14ac:dyDescent="0.2">
      <c r="A5" s="238"/>
      <c r="B5" s="239"/>
      <c r="C5" s="23" t="s">
        <v>39</v>
      </c>
      <c r="D5" s="23"/>
      <c r="E5" s="24"/>
      <c r="F5" s="23" t="s">
        <v>40</v>
      </c>
      <c r="G5" s="23"/>
      <c r="H5" s="24"/>
      <c r="I5" s="23" t="s">
        <v>41</v>
      </c>
      <c r="J5" s="23"/>
      <c r="K5" s="23"/>
      <c r="L5" s="24"/>
      <c r="M5" s="244" t="s">
        <v>42</v>
      </c>
      <c r="N5" s="245"/>
      <c r="O5" s="245"/>
      <c r="P5" s="245"/>
      <c r="Q5" s="245"/>
      <c r="R5" s="246"/>
      <c r="S5" s="244" t="s">
        <v>43</v>
      </c>
      <c r="T5" s="245"/>
      <c r="U5" s="245"/>
      <c r="V5" s="246"/>
      <c r="W5" s="25" t="s">
        <v>48</v>
      </c>
      <c r="X5" s="26" t="s">
        <v>45</v>
      </c>
      <c r="Y5" s="27" t="s">
        <v>79</v>
      </c>
      <c r="Z5" s="247" t="s">
        <v>66</v>
      </c>
      <c r="AA5" s="248"/>
      <c r="AB5" s="28" t="s">
        <v>0</v>
      </c>
      <c r="AC5" s="29" t="s">
        <v>2</v>
      </c>
      <c r="AD5" s="1"/>
    </row>
    <row r="6" spans="1:30" ht="14.25" customHeight="1" x14ac:dyDescent="0.15">
      <c r="A6" s="240"/>
      <c r="B6" s="241"/>
      <c r="C6" s="30" t="s">
        <v>9</v>
      </c>
      <c r="D6" s="31"/>
      <c r="E6" s="32"/>
      <c r="F6" s="33"/>
      <c r="G6" s="33"/>
      <c r="H6" s="34"/>
      <c r="I6" s="31" t="s">
        <v>25</v>
      </c>
      <c r="J6" s="35"/>
      <c r="K6" s="36"/>
      <c r="L6" s="34"/>
      <c r="M6" s="37" t="s">
        <v>25</v>
      </c>
      <c r="N6" s="38"/>
      <c r="O6" s="33"/>
      <c r="P6" s="39" t="s">
        <v>26</v>
      </c>
      <c r="Q6" s="40"/>
      <c r="R6" s="34"/>
      <c r="S6" s="37" t="s">
        <v>17</v>
      </c>
      <c r="T6" s="37" t="s">
        <v>17</v>
      </c>
      <c r="U6" s="37" t="s">
        <v>18</v>
      </c>
      <c r="V6" s="31" t="s">
        <v>19</v>
      </c>
      <c r="W6" s="41" t="s">
        <v>49</v>
      </c>
      <c r="X6" s="42" t="s">
        <v>28</v>
      </c>
      <c r="Y6" s="43" t="s">
        <v>29</v>
      </c>
      <c r="Z6" s="249" t="s">
        <v>75</v>
      </c>
      <c r="AA6" s="250" t="s">
        <v>67</v>
      </c>
      <c r="AB6" s="44" t="s">
        <v>1</v>
      </c>
      <c r="AC6" s="45" t="s">
        <v>5</v>
      </c>
      <c r="AD6" s="1"/>
    </row>
    <row r="7" spans="1:30" ht="14.25" customHeight="1" x14ac:dyDescent="0.15">
      <c r="A7" s="242"/>
      <c r="B7" s="243"/>
      <c r="C7" s="46" t="s">
        <v>3</v>
      </c>
      <c r="D7" s="47" t="s">
        <v>50</v>
      </c>
      <c r="E7" s="48" t="s">
        <v>6</v>
      </c>
      <c r="F7" s="49" t="s">
        <v>21</v>
      </c>
      <c r="G7" s="50" t="s">
        <v>22</v>
      </c>
      <c r="H7" s="51" t="s">
        <v>23</v>
      </c>
      <c r="I7" s="47" t="s">
        <v>24</v>
      </c>
      <c r="J7" s="52"/>
      <c r="K7" s="53"/>
      <c r="L7" s="48" t="s">
        <v>35</v>
      </c>
      <c r="M7" s="50" t="s">
        <v>24</v>
      </c>
      <c r="N7" s="52" t="s">
        <v>55</v>
      </c>
      <c r="O7" s="53"/>
      <c r="P7" s="52" t="s">
        <v>27</v>
      </c>
      <c r="Q7" s="53"/>
      <c r="R7" s="51" t="s">
        <v>4</v>
      </c>
      <c r="S7" s="49" t="s">
        <v>20</v>
      </c>
      <c r="T7" s="50" t="s">
        <v>8</v>
      </c>
      <c r="U7" s="50" t="s">
        <v>8</v>
      </c>
      <c r="V7" s="47" t="s">
        <v>30</v>
      </c>
      <c r="W7" s="54" t="s">
        <v>51</v>
      </c>
      <c r="X7" s="55" t="s">
        <v>54</v>
      </c>
      <c r="Y7" s="56" t="s">
        <v>44</v>
      </c>
      <c r="Z7" s="57" t="s">
        <v>73</v>
      </c>
      <c r="AA7" s="58" t="s">
        <v>74</v>
      </c>
      <c r="AB7" s="59" t="s">
        <v>68</v>
      </c>
      <c r="AC7" s="49" t="s">
        <v>69</v>
      </c>
      <c r="AD7" s="1"/>
    </row>
    <row r="8" spans="1:30" ht="27" customHeight="1" x14ac:dyDescent="0.25">
      <c r="A8" s="60"/>
      <c r="B8" s="37"/>
      <c r="C8" s="103"/>
      <c r="D8" s="104"/>
      <c r="E8" s="105"/>
      <c r="F8" s="68"/>
      <c r="G8" s="68"/>
      <c r="H8" s="106"/>
      <c r="I8" s="66"/>
      <c r="J8" s="67"/>
      <c r="K8" s="68"/>
      <c r="L8" s="107"/>
      <c r="M8" s="108"/>
      <c r="N8" s="67"/>
      <c r="O8" s="68"/>
      <c r="P8" s="67"/>
      <c r="Q8" s="68"/>
      <c r="R8" s="107"/>
      <c r="S8" s="68"/>
      <c r="T8" s="72"/>
      <c r="U8" s="102"/>
      <c r="V8" s="73"/>
      <c r="W8" s="74"/>
      <c r="X8" s="74"/>
      <c r="Y8" s="75"/>
      <c r="Z8" s="76"/>
      <c r="AA8" s="77"/>
      <c r="AB8" s="78"/>
      <c r="AC8" s="79">
        <v>154.80000000000001</v>
      </c>
      <c r="AD8" s="1"/>
    </row>
    <row r="9" spans="1:30" ht="27" customHeight="1" x14ac:dyDescent="0.25">
      <c r="A9" s="60"/>
      <c r="B9" s="37"/>
      <c r="C9" s="61"/>
      <c r="D9" s="62"/>
      <c r="E9" s="63"/>
      <c r="F9" s="64"/>
      <c r="G9" s="64"/>
      <c r="H9" s="65"/>
      <c r="I9" s="66"/>
      <c r="J9" s="67"/>
      <c r="K9" s="68"/>
      <c r="L9" s="69"/>
      <c r="M9" s="70"/>
      <c r="N9" s="67"/>
      <c r="O9" s="68"/>
      <c r="P9" s="67"/>
      <c r="Q9" s="68"/>
      <c r="R9" s="69"/>
      <c r="S9" s="71"/>
      <c r="T9" s="72"/>
      <c r="U9" s="102"/>
      <c r="V9" s="73"/>
      <c r="W9" s="74"/>
      <c r="X9" s="74"/>
      <c r="Y9" s="75"/>
      <c r="Z9" s="76"/>
      <c r="AA9" s="77"/>
      <c r="AB9" s="78"/>
      <c r="AC9" s="79"/>
      <c r="AD9" s="1"/>
    </row>
    <row r="10" spans="1:30" ht="27" customHeight="1" x14ac:dyDescent="0.25">
      <c r="A10" s="80">
        <v>3</v>
      </c>
      <c r="B10" s="50" t="s">
        <v>60</v>
      </c>
      <c r="C10" s="81">
        <v>0.47599999999999998</v>
      </c>
      <c r="D10" s="82">
        <v>0.45</v>
      </c>
      <c r="E10" s="83">
        <v>0.47799999999999998</v>
      </c>
      <c r="F10" s="84">
        <v>1000</v>
      </c>
      <c r="G10" s="84">
        <v>-20200</v>
      </c>
      <c r="H10" s="85">
        <f>SUM(F10:G10)</f>
        <v>-19200</v>
      </c>
      <c r="I10" s="86"/>
      <c r="J10" s="87" t="s">
        <v>61</v>
      </c>
      <c r="K10" s="84">
        <v>5100</v>
      </c>
      <c r="L10" s="89">
        <f>SUM(K8:K10)</f>
        <v>5100</v>
      </c>
      <c r="M10" s="88"/>
      <c r="N10" s="87"/>
      <c r="O10" s="84"/>
      <c r="P10" s="87" t="s">
        <v>61</v>
      </c>
      <c r="Q10" s="84">
        <v>-4900</v>
      </c>
      <c r="R10" s="89">
        <f>SUM(O8:O10)+SUM(Q8:Q10)</f>
        <v>-4900</v>
      </c>
      <c r="S10" s="90">
        <v>-19000</v>
      </c>
      <c r="T10" s="91">
        <v>5265500</v>
      </c>
      <c r="U10" s="92">
        <v>4764900</v>
      </c>
      <c r="V10" s="93">
        <v>4763800</v>
      </c>
      <c r="W10" s="94">
        <v>0.43099999999999999</v>
      </c>
      <c r="X10" s="94">
        <v>0.32</v>
      </c>
      <c r="Y10" s="95">
        <v>0.76727000000000001</v>
      </c>
      <c r="Z10" s="96">
        <v>0.50600000000000001</v>
      </c>
      <c r="AA10" s="97">
        <v>0.50499999999999545</v>
      </c>
      <c r="AB10" s="98">
        <v>1.242</v>
      </c>
      <c r="AC10" s="99">
        <v>155.87</v>
      </c>
      <c r="AD10" s="1"/>
    </row>
    <row r="11" spans="1:30" ht="27" customHeight="1" x14ac:dyDescent="0.25">
      <c r="A11" s="109"/>
      <c r="B11" s="37"/>
      <c r="C11" s="61"/>
      <c r="D11" s="62"/>
      <c r="E11" s="63"/>
      <c r="F11" s="64"/>
      <c r="G11" s="64"/>
      <c r="H11" s="65"/>
      <c r="I11" s="66"/>
      <c r="J11" s="67"/>
      <c r="K11" s="68"/>
      <c r="L11" s="69"/>
      <c r="M11" s="70"/>
      <c r="N11" s="67"/>
      <c r="O11" s="68"/>
      <c r="P11" s="67"/>
      <c r="Q11" s="68"/>
      <c r="R11" s="69"/>
      <c r="S11" s="110"/>
      <c r="T11" s="111"/>
      <c r="U11" s="112"/>
      <c r="V11" s="113"/>
      <c r="W11" s="100"/>
      <c r="X11" s="100"/>
      <c r="Y11" s="101"/>
      <c r="Z11" s="114"/>
      <c r="AA11" s="115"/>
      <c r="AB11" s="116"/>
      <c r="AC11" s="117">
        <v>154.80000000000001</v>
      </c>
      <c r="AD11" s="1"/>
    </row>
    <row r="12" spans="1:30" ht="27" customHeight="1" x14ac:dyDescent="0.25">
      <c r="A12" s="60"/>
      <c r="B12" s="37"/>
      <c r="C12" s="61"/>
      <c r="D12" s="62"/>
      <c r="E12" s="63"/>
      <c r="F12" s="64"/>
      <c r="G12" s="64"/>
      <c r="H12" s="65"/>
      <c r="I12" s="66"/>
      <c r="J12" s="67"/>
      <c r="K12" s="68"/>
      <c r="L12" s="69"/>
      <c r="M12" s="70"/>
      <c r="N12" s="67"/>
      <c r="O12" s="68"/>
      <c r="P12" s="67" t="s">
        <v>62</v>
      </c>
      <c r="Q12" s="68">
        <v>8900</v>
      </c>
      <c r="R12" s="69"/>
      <c r="S12" s="71"/>
      <c r="T12" s="72"/>
      <c r="U12" s="102"/>
      <c r="V12" s="73"/>
      <c r="W12" s="74"/>
      <c r="X12" s="74"/>
      <c r="Y12" s="75"/>
      <c r="Z12" s="76"/>
      <c r="AA12" s="77"/>
      <c r="AB12" s="78"/>
      <c r="AC12" s="79"/>
      <c r="AD12" s="1"/>
    </row>
    <row r="13" spans="1:30" ht="27" customHeight="1" x14ac:dyDescent="0.25">
      <c r="A13" s="80">
        <v>4</v>
      </c>
      <c r="B13" s="50" t="s">
        <v>59</v>
      </c>
      <c r="C13" s="81">
        <v>0.47699999999999998</v>
      </c>
      <c r="D13" s="82">
        <v>0.45</v>
      </c>
      <c r="E13" s="83">
        <v>0.52500000000000002</v>
      </c>
      <c r="F13" s="84">
        <v>1300</v>
      </c>
      <c r="G13" s="84">
        <v>-77900</v>
      </c>
      <c r="H13" s="85">
        <f>SUM(F13:G13)</f>
        <v>-76600</v>
      </c>
      <c r="I13" s="86"/>
      <c r="J13" s="87" t="s">
        <v>61</v>
      </c>
      <c r="K13" s="84">
        <v>4900</v>
      </c>
      <c r="L13" s="89">
        <f>SUM(K11:K13)</f>
        <v>4900</v>
      </c>
      <c r="M13" s="88"/>
      <c r="N13" s="87"/>
      <c r="O13" s="84"/>
      <c r="P13" s="87" t="s">
        <v>61</v>
      </c>
      <c r="Q13" s="84">
        <v>-4900</v>
      </c>
      <c r="R13" s="89">
        <f>SUM(O11:O13)+SUM(Q11:Q13)</f>
        <v>4000</v>
      </c>
      <c r="S13" s="90">
        <v>-67700</v>
      </c>
      <c r="T13" s="91">
        <v>5197800</v>
      </c>
      <c r="U13" s="92">
        <v>4700800</v>
      </c>
      <c r="V13" s="93">
        <v>4700000</v>
      </c>
      <c r="W13" s="94">
        <v>0.44800000000000001</v>
      </c>
      <c r="X13" s="94">
        <v>0.315</v>
      </c>
      <c r="Y13" s="95">
        <v>0.76727000000000001</v>
      </c>
      <c r="Z13" s="96">
        <v>0.50600000000000001</v>
      </c>
      <c r="AA13" s="97">
        <v>0.50249999999999773</v>
      </c>
      <c r="AB13" s="98">
        <v>1.27</v>
      </c>
      <c r="AC13" s="99">
        <v>155.4</v>
      </c>
      <c r="AD13" s="1"/>
    </row>
    <row r="14" spans="1:30" ht="27" customHeight="1" x14ac:dyDescent="0.25">
      <c r="A14" s="60"/>
      <c r="B14" s="37"/>
      <c r="C14" s="61"/>
      <c r="D14" s="62"/>
      <c r="E14" s="63"/>
      <c r="F14" s="64"/>
      <c r="G14" s="64"/>
      <c r="H14" s="65"/>
      <c r="I14" s="66"/>
      <c r="J14" s="67"/>
      <c r="K14" s="68"/>
      <c r="L14" s="69"/>
      <c r="M14" s="70"/>
      <c r="N14" s="67"/>
      <c r="O14" s="68"/>
      <c r="P14" s="67"/>
      <c r="Q14" s="68"/>
      <c r="R14" s="69"/>
      <c r="S14" s="71"/>
      <c r="T14" s="72"/>
      <c r="U14" s="102"/>
      <c r="V14" s="113"/>
      <c r="W14" s="100"/>
      <c r="X14" s="100"/>
      <c r="Y14" s="101"/>
      <c r="Z14" s="114"/>
      <c r="AA14" s="115"/>
      <c r="AB14" s="116"/>
      <c r="AC14" s="117">
        <v>153.08000000000001</v>
      </c>
      <c r="AD14" s="1"/>
    </row>
    <row r="15" spans="1:30" ht="27" customHeight="1" x14ac:dyDescent="0.25">
      <c r="A15" s="60"/>
      <c r="B15" s="37"/>
      <c r="C15" s="61"/>
      <c r="D15" s="62"/>
      <c r="E15" s="63"/>
      <c r="F15" s="64"/>
      <c r="G15" s="64"/>
      <c r="H15" s="65"/>
      <c r="I15" s="66"/>
      <c r="J15" s="67" t="s">
        <v>63</v>
      </c>
      <c r="K15" s="68">
        <v>-8000</v>
      </c>
      <c r="L15" s="69"/>
      <c r="M15" s="70"/>
      <c r="N15" s="67"/>
      <c r="O15" s="68"/>
      <c r="P15" s="67"/>
      <c r="Q15" s="68"/>
      <c r="R15" s="69"/>
      <c r="S15" s="71"/>
      <c r="T15" s="72"/>
      <c r="U15" s="102"/>
      <c r="V15" s="73"/>
      <c r="W15" s="74"/>
      <c r="X15" s="74"/>
      <c r="Y15" s="75"/>
      <c r="Z15" s="76"/>
      <c r="AA15" s="77"/>
      <c r="AB15" s="78"/>
      <c r="AC15" s="79"/>
      <c r="AD15" s="1"/>
    </row>
    <row r="16" spans="1:30" ht="27" customHeight="1" x14ac:dyDescent="0.25">
      <c r="A16" s="80">
        <v>5</v>
      </c>
      <c r="B16" s="50" t="s">
        <v>56</v>
      </c>
      <c r="C16" s="81">
        <v>0.47899999999999998</v>
      </c>
      <c r="D16" s="82">
        <v>0.45</v>
      </c>
      <c r="E16" s="83">
        <v>0.52500000000000002</v>
      </c>
      <c r="F16" s="84">
        <v>900</v>
      </c>
      <c r="G16" s="84">
        <v>-27700</v>
      </c>
      <c r="H16" s="85">
        <f>SUM(F16:G16)</f>
        <v>-26800</v>
      </c>
      <c r="I16" s="86"/>
      <c r="J16" s="87" t="s">
        <v>61</v>
      </c>
      <c r="K16" s="84">
        <v>4900</v>
      </c>
      <c r="L16" s="89">
        <f>SUM(K14:K16)</f>
        <v>-3100</v>
      </c>
      <c r="M16" s="88"/>
      <c r="N16" s="87" t="s">
        <v>63</v>
      </c>
      <c r="O16" s="84">
        <v>8000</v>
      </c>
      <c r="P16" s="87" t="s">
        <v>61</v>
      </c>
      <c r="Q16" s="84">
        <v>-5000</v>
      </c>
      <c r="R16" s="89">
        <f>SUM(O14:O16)+SUM(Q14:Q16)</f>
        <v>3000</v>
      </c>
      <c r="S16" s="90">
        <v>-26900</v>
      </c>
      <c r="T16" s="91">
        <v>5170900</v>
      </c>
      <c r="U16" s="92">
        <v>4669900</v>
      </c>
      <c r="V16" s="93">
        <v>4669200</v>
      </c>
      <c r="W16" s="94">
        <v>0.44900000000000001</v>
      </c>
      <c r="X16" s="94">
        <v>0.315</v>
      </c>
      <c r="Y16" s="95">
        <v>0.76727000000000001</v>
      </c>
      <c r="Z16" s="96">
        <v>0.50900000000000001</v>
      </c>
      <c r="AA16" s="97">
        <v>0.50749999999999318</v>
      </c>
      <c r="AB16" s="98">
        <v>1.276</v>
      </c>
      <c r="AC16" s="99">
        <v>154.44</v>
      </c>
      <c r="AD16" s="1"/>
    </row>
    <row r="17" spans="1:30" ht="27" customHeight="1" x14ac:dyDescent="0.25">
      <c r="A17" s="60"/>
      <c r="B17" s="37"/>
      <c r="C17" s="61"/>
      <c r="D17" s="62"/>
      <c r="E17" s="63"/>
      <c r="F17" s="64"/>
      <c r="G17" s="64"/>
      <c r="H17" s="65"/>
      <c r="I17" s="66"/>
      <c r="J17" s="67"/>
      <c r="K17" s="68"/>
      <c r="L17" s="69"/>
      <c r="M17" s="70"/>
      <c r="N17" s="67"/>
      <c r="O17" s="68"/>
      <c r="P17" s="67"/>
      <c r="Q17" s="68"/>
      <c r="R17" s="69"/>
      <c r="S17" s="118"/>
      <c r="T17" s="119"/>
      <c r="U17" s="120"/>
      <c r="V17" s="113"/>
      <c r="W17" s="100"/>
      <c r="X17" s="100"/>
      <c r="Y17" s="101"/>
      <c r="Z17" s="76"/>
      <c r="AA17" s="77"/>
      <c r="AB17" s="78"/>
      <c r="AC17" s="117">
        <v>151.82</v>
      </c>
      <c r="AD17" s="1"/>
    </row>
    <row r="18" spans="1:30" ht="27" customHeight="1" x14ac:dyDescent="0.25">
      <c r="A18" s="60"/>
      <c r="B18" s="37"/>
      <c r="C18" s="61"/>
      <c r="D18" s="62"/>
      <c r="E18" s="63"/>
      <c r="F18" s="64"/>
      <c r="G18" s="64"/>
      <c r="H18" s="65"/>
      <c r="I18" s="66"/>
      <c r="J18" s="67"/>
      <c r="K18" s="68"/>
      <c r="L18" s="69"/>
      <c r="M18" s="70"/>
      <c r="N18" s="67"/>
      <c r="O18" s="68"/>
      <c r="P18" s="67"/>
      <c r="Q18" s="68"/>
      <c r="R18" s="69"/>
      <c r="S18" s="71"/>
      <c r="T18" s="119"/>
      <c r="U18" s="121"/>
      <c r="V18" s="73"/>
      <c r="W18" s="74"/>
      <c r="X18" s="74"/>
      <c r="Y18" s="75"/>
      <c r="Z18" s="76"/>
      <c r="AA18" s="77"/>
      <c r="AB18" s="78"/>
      <c r="AC18" s="79"/>
      <c r="AD18" s="1"/>
    </row>
    <row r="19" spans="1:30" ht="27" customHeight="1" x14ac:dyDescent="0.25">
      <c r="A19" s="80">
        <v>6</v>
      </c>
      <c r="B19" s="50" t="s">
        <v>57</v>
      </c>
      <c r="C19" s="81">
        <v>0.47899999999999998</v>
      </c>
      <c r="D19" s="82">
        <v>0.45</v>
      </c>
      <c r="E19" s="83">
        <v>0.52500000000000002</v>
      </c>
      <c r="F19" s="84">
        <v>800</v>
      </c>
      <c r="G19" s="84">
        <v>6400</v>
      </c>
      <c r="H19" s="85">
        <f>SUM(F19:G19)</f>
        <v>7200</v>
      </c>
      <c r="I19" s="86"/>
      <c r="J19" s="87" t="s">
        <v>61</v>
      </c>
      <c r="K19" s="84">
        <v>5000</v>
      </c>
      <c r="L19" s="89">
        <f>SUM(K17:K19)</f>
        <v>5000</v>
      </c>
      <c r="M19" s="88"/>
      <c r="N19" s="87"/>
      <c r="O19" s="84"/>
      <c r="P19" s="87" t="s">
        <v>61</v>
      </c>
      <c r="Q19" s="84">
        <v>-3700</v>
      </c>
      <c r="R19" s="89">
        <f>SUM(O17:O19)+SUM(Q17:Q19)</f>
        <v>-3700</v>
      </c>
      <c r="S19" s="90">
        <v>8500</v>
      </c>
      <c r="T19" s="91">
        <v>5179400</v>
      </c>
      <c r="U19" s="92">
        <v>4674400</v>
      </c>
      <c r="V19" s="93">
        <v>4674000</v>
      </c>
      <c r="W19" s="94">
        <v>0.41</v>
      </c>
      <c r="X19" s="94">
        <v>0.315</v>
      </c>
      <c r="Y19" s="95">
        <v>0.76727000000000001</v>
      </c>
      <c r="Z19" s="96">
        <v>0.50900000000000001</v>
      </c>
      <c r="AA19" s="97">
        <v>0.51000000000000512</v>
      </c>
      <c r="AB19" s="98">
        <v>1.2569999999999999</v>
      </c>
      <c r="AC19" s="99">
        <v>152.72</v>
      </c>
      <c r="AD19" s="1"/>
    </row>
    <row r="20" spans="1:30" ht="27" customHeight="1" x14ac:dyDescent="0.25">
      <c r="A20" s="60"/>
      <c r="B20" s="37"/>
      <c r="C20" s="61"/>
      <c r="D20" s="62"/>
      <c r="E20" s="63"/>
      <c r="F20" s="64"/>
      <c r="G20" s="64"/>
      <c r="H20" s="65"/>
      <c r="I20" s="66"/>
      <c r="J20" s="67"/>
      <c r="K20" s="68"/>
      <c r="L20" s="69"/>
      <c r="M20" s="70"/>
      <c r="N20" s="67"/>
      <c r="O20" s="68"/>
      <c r="P20" s="67"/>
      <c r="Q20" s="68"/>
      <c r="R20" s="69"/>
      <c r="S20" s="64"/>
      <c r="T20" s="72"/>
      <c r="U20" s="120"/>
      <c r="V20" s="113"/>
      <c r="W20" s="100"/>
      <c r="X20" s="100"/>
      <c r="Y20" s="101"/>
      <c r="Z20" s="114"/>
      <c r="AA20" s="115"/>
      <c r="AB20" s="116"/>
      <c r="AC20" s="117">
        <v>150.96</v>
      </c>
      <c r="AD20" s="1"/>
    </row>
    <row r="21" spans="1:30" ht="27" customHeight="1" x14ac:dyDescent="0.25">
      <c r="A21" s="60"/>
      <c r="B21" s="37"/>
      <c r="C21" s="61"/>
      <c r="D21" s="62"/>
      <c r="E21" s="63"/>
      <c r="F21" s="64"/>
      <c r="G21" s="64"/>
      <c r="H21" s="65"/>
      <c r="I21" s="66"/>
      <c r="J21" s="67" t="s">
        <v>65</v>
      </c>
      <c r="K21" s="68">
        <v>-200</v>
      </c>
      <c r="L21" s="69"/>
      <c r="M21" s="70"/>
      <c r="N21" s="67"/>
      <c r="O21" s="68"/>
      <c r="P21" s="67"/>
      <c r="Q21" s="68"/>
      <c r="R21" s="69"/>
      <c r="S21" s="64"/>
      <c r="T21" s="72"/>
      <c r="U21" s="102"/>
      <c r="V21" s="73"/>
      <c r="W21" s="74"/>
      <c r="X21" s="74"/>
      <c r="Y21" s="75"/>
      <c r="Z21" s="76"/>
      <c r="AA21" s="77"/>
      <c r="AB21" s="78"/>
      <c r="AC21" s="79"/>
      <c r="AD21" s="1"/>
    </row>
    <row r="22" spans="1:30" ht="27" customHeight="1" x14ac:dyDescent="0.25">
      <c r="A22" s="80">
        <v>7</v>
      </c>
      <c r="B22" s="50" t="s">
        <v>58</v>
      </c>
      <c r="C22" s="81">
        <v>0.47699999999999998</v>
      </c>
      <c r="D22" s="82">
        <v>0.45</v>
      </c>
      <c r="E22" s="83">
        <v>0.52500000000000002</v>
      </c>
      <c r="F22" s="84">
        <v>900</v>
      </c>
      <c r="G22" s="84">
        <v>-600</v>
      </c>
      <c r="H22" s="85">
        <f>SUM(F22:G22)</f>
        <v>300</v>
      </c>
      <c r="I22" s="86"/>
      <c r="J22" s="87" t="s">
        <v>61</v>
      </c>
      <c r="K22" s="84">
        <v>3700</v>
      </c>
      <c r="L22" s="89">
        <f>SUM(K20:K22)</f>
        <v>3500</v>
      </c>
      <c r="M22" s="88"/>
      <c r="N22" s="87"/>
      <c r="O22" s="84"/>
      <c r="P22" s="87" t="s">
        <v>61</v>
      </c>
      <c r="Q22" s="84">
        <v>-6500</v>
      </c>
      <c r="R22" s="89">
        <f>SUM(O20:O22)+SUM(Q20:Q22)</f>
        <v>-6500</v>
      </c>
      <c r="S22" s="90">
        <v>-2700</v>
      </c>
      <c r="T22" s="91">
        <v>5176700</v>
      </c>
      <c r="U22" s="92">
        <v>4664600</v>
      </c>
      <c r="V22" s="93">
        <v>4664300</v>
      </c>
      <c r="W22" s="94">
        <v>0.44500000000000001</v>
      </c>
      <c r="X22" s="94">
        <v>0.31</v>
      </c>
      <c r="Y22" s="95">
        <v>0.76727000000000001</v>
      </c>
      <c r="Z22" s="96">
        <v>0.51</v>
      </c>
      <c r="AA22" s="97">
        <v>0.51250000000000284</v>
      </c>
      <c r="AB22" s="98">
        <v>1.2949999999999999</v>
      </c>
      <c r="AC22" s="99">
        <v>151.88</v>
      </c>
      <c r="AD22" s="1"/>
    </row>
    <row r="23" spans="1:30" ht="27" customHeight="1" x14ac:dyDescent="0.25">
      <c r="A23" s="60"/>
      <c r="B23" s="37"/>
      <c r="C23" s="61"/>
      <c r="D23" s="62"/>
      <c r="E23" s="63"/>
      <c r="F23" s="64"/>
      <c r="G23" s="64"/>
      <c r="H23" s="65"/>
      <c r="I23" s="66"/>
      <c r="J23" s="67"/>
      <c r="K23" s="68"/>
      <c r="L23" s="69"/>
      <c r="M23" s="70"/>
      <c r="N23" s="67"/>
      <c r="O23" s="68"/>
      <c r="P23" s="67"/>
      <c r="Q23" s="68"/>
      <c r="R23" s="69"/>
      <c r="S23" s="122"/>
      <c r="T23" s="111"/>
      <c r="U23" s="112"/>
      <c r="V23" s="113"/>
      <c r="W23" s="100"/>
      <c r="X23" s="100"/>
      <c r="Y23" s="101"/>
      <c r="Z23" s="114"/>
      <c r="AA23" s="115"/>
      <c r="AB23" s="116"/>
      <c r="AC23" s="117">
        <v>151.26</v>
      </c>
      <c r="AD23" s="1"/>
    </row>
    <row r="24" spans="1:30" ht="27" customHeight="1" x14ac:dyDescent="0.25">
      <c r="A24" s="60"/>
      <c r="B24" s="37"/>
      <c r="C24" s="61"/>
      <c r="D24" s="62"/>
      <c r="E24" s="63"/>
      <c r="F24" s="64"/>
      <c r="G24" s="64"/>
      <c r="H24" s="65"/>
      <c r="I24" s="66"/>
      <c r="J24" s="67"/>
      <c r="K24" s="68"/>
      <c r="L24" s="69"/>
      <c r="M24" s="70"/>
      <c r="N24" s="67"/>
      <c r="O24" s="68"/>
      <c r="P24" s="67" t="s">
        <v>62</v>
      </c>
      <c r="Q24" s="68">
        <v>9200</v>
      </c>
      <c r="R24" s="69"/>
      <c r="S24" s="64"/>
      <c r="T24" s="72"/>
      <c r="U24" s="102"/>
      <c r="V24" s="73"/>
      <c r="W24" s="74"/>
      <c r="X24" s="74"/>
      <c r="Y24" s="75"/>
      <c r="Z24" s="76"/>
      <c r="AA24" s="77"/>
      <c r="AB24" s="78"/>
      <c r="AC24" s="79"/>
      <c r="AD24" s="1"/>
    </row>
    <row r="25" spans="1:30" ht="27" customHeight="1" x14ac:dyDescent="0.25">
      <c r="A25" s="80">
        <v>10</v>
      </c>
      <c r="B25" s="50" t="s">
        <v>60</v>
      </c>
      <c r="C25" s="81">
        <v>0.47699999999999998</v>
      </c>
      <c r="D25" s="82">
        <v>0.45</v>
      </c>
      <c r="E25" s="83">
        <v>0.52500000000000002</v>
      </c>
      <c r="F25" s="84">
        <v>1000</v>
      </c>
      <c r="G25" s="84">
        <v>6300</v>
      </c>
      <c r="H25" s="85">
        <f>SUM(F25:G25)</f>
        <v>7300</v>
      </c>
      <c r="I25" s="86"/>
      <c r="J25" s="87" t="s">
        <v>61</v>
      </c>
      <c r="K25" s="84">
        <v>6500</v>
      </c>
      <c r="L25" s="89">
        <f>SUM(K23:K25)</f>
        <v>6500</v>
      </c>
      <c r="M25" s="88"/>
      <c r="N25" s="87"/>
      <c r="O25" s="84"/>
      <c r="P25" s="87" t="s">
        <v>61</v>
      </c>
      <c r="Q25" s="84">
        <v>-5100</v>
      </c>
      <c r="R25" s="89">
        <f>SUM(O23:O25)+SUM(Q23:Q25)</f>
        <v>4100</v>
      </c>
      <c r="S25" s="90">
        <v>17900</v>
      </c>
      <c r="T25" s="91">
        <v>5194600</v>
      </c>
      <c r="U25" s="92">
        <v>4685400</v>
      </c>
      <c r="V25" s="93">
        <v>4685100</v>
      </c>
      <c r="W25" s="94">
        <v>0.45700000000000002</v>
      </c>
      <c r="X25" s="94">
        <v>0.3</v>
      </c>
      <c r="Y25" s="95">
        <v>0.76727000000000001</v>
      </c>
      <c r="Z25" s="96">
        <v>0.51400000000000001</v>
      </c>
      <c r="AA25" s="97">
        <v>0.51999999999999602</v>
      </c>
      <c r="AB25" s="98">
        <v>1.3049999999999999</v>
      </c>
      <c r="AC25" s="99">
        <v>152.19999999999999</v>
      </c>
      <c r="AD25" s="1"/>
    </row>
    <row r="26" spans="1:30" ht="27" customHeight="1" x14ac:dyDescent="0.25">
      <c r="A26" s="60"/>
      <c r="B26" s="37"/>
      <c r="C26" s="61"/>
      <c r="D26" s="62"/>
      <c r="E26" s="63"/>
      <c r="F26" s="64"/>
      <c r="G26" s="64"/>
      <c r="H26" s="65"/>
      <c r="I26" s="66"/>
      <c r="J26" s="67"/>
      <c r="K26" s="68"/>
      <c r="L26" s="69"/>
      <c r="M26" s="70"/>
      <c r="N26" s="67"/>
      <c r="O26" s="68"/>
      <c r="P26" s="67"/>
      <c r="Q26" s="68"/>
      <c r="R26" s="69"/>
      <c r="S26" s="122"/>
      <c r="T26" s="111"/>
      <c r="U26" s="112"/>
      <c r="V26" s="113"/>
      <c r="W26" s="100"/>
      <c r="X26" s="100"/>
      <c r="Y26" s="101"/>
      <c r="Z26" s="114"/>
      <c r="AA26" s="115"/>
      <c r="AB26" s="116"/>
      <c r="AC26" s="117">
        <v>152.4</v>
      </c>
      <c r="AD26" s="1"/>
    </row>
    <row r="27" spans="1:30" ht="27" customHeight="1" x14ac:dyDescent="0.25">
      <c r="A27" s="60"/>
      <c r="B27" s="37"/>
      <c r="C27" s="61"/>
      <c r="D27" s="62"/>
      <c r="E27" s="63"/>
      <c r="F27" s="64"/>
      <c r="G27" s="64"/>
      <c r="H27" s="65"/>
      <c r="I27" s="66"/>
      <c r="J27" s="67"/>
      <c r="K27" s="68"/>
      <c r="L27" s="69"/>
      <c r="M27" s="70"/>
      <c r="N27" s="67"/>
      <c r="O27" s="68"/>
      <c r="P27" s="67"/>
      <c r="Q27" s="68"/>
      <c r="R27" s="69"/>
      <c r="S27" s="64"/>
      <c r="T27" s="72"/>
      <c r="U27" s="102"/>
      <c r="V27" s="73"/>
      <c r="W27" s="74"/>
      <c r="X27" s="74"/>
      <c r="Y27" s="75"/>
      <c r="Z27" s="76"/>
      <c r="AA27" s="77"/>
      <c r="AB27" s="78"/>
      <c r="AC27" s="79"/>
      <c r="AD27" s="1"/>
    </row>
    <row r="28" spans="1:30" ht="27" customHeight="1" x14ac:dyDescent="0.25">
      <c r="A28" s="80">
        <v>12</v>
      </c>
      <c r="B28" s="50" t="s">
        <v>56</v>
      </c>
      <c r="C28" s="81">
        <v>0.48499999999999999</v>
      </c>
      <c r="D28" s="82">
        <v>0.45</v>
      </c>
      <c r="E28" s="83">
        <v>0.52500000000000002</v>
      </c>
      <c r="F28" s="84">
        <v>600</v>
      </c>
      <c r="G28" s="84">
        <v>-600</v>
      </c>
      <c r="H28" s="85">
        <f>SUM(F28:G28)</f>
        <v>0</v>
      </c>
      <c r="I28" s="86"/>
      <c r="J28" s="87" t="s">
        <v>61</v>
      </c>
      <c r="K28" s="84">
        <v>4100</v>
      </c>
      <c r="L28" s="89">
        <f>SUM(K26:K28)</f>
        <v>4100</v>
      </c>
      <c r="M28" s="88"/>
      <c r="N28" s="87"/>
      <c r="O28" s="84"/>
      <c r="P28" s="87" t="s">
        <v>61</v>
      </c>
      <c r="Q28" s="84">
        <v>-4800</v>
      </c>
      <c r="R28" s="89">
        <f>SUM(O26:O28)+SUM(Q26:Q28)</f>
        <v>-4800</v>
      </c>
      <c r="S28" s="90">
        <v>-700</v>
      </c>
      <c r="T28" s="91">
        <v>5193900</v>
      </c>
      <c r="U28" s="92">
        <v>4688500</v>
      </c>
      <c r="V28" s="93">
        <v>4688200</v>
      </c>
      <c r="W28" s="94">
        <v>0.44900000000000001</v>
      </c>
      <c r="X28" s="94">
        <v>0.3</v>
      </c>
      <c r="Y28" s="95">
        <v>0.76727000000000001</v>
      </c>
      <c r="Z28" s="96">
        <v>0.51</v>
      </c>
      <c r="AA28" s="97">
        <v>0.51000000000000512</v>
      </c>
      <c r="AB28" s="98">
        <v>1.3320000000000001</v>
      </c>
      <c r="AC28" s="99">
        <v>153.80000000000001</v>
      </c>
      <c r="AD28" s="1"/>
    </row>
    <row r="29" spans="1:30" ht="27" customHeight="1" x14ac:dyDescent="0.25">
      <c r="A29" s="60"/>
      <c r="B29" s="37"/>
      <c r="C29" s="61"/>
      <c r="D29" s="62"/>
      <c r="E29" s="63"/>
      <c r="F29" s="64"/>
      <c r="G29" s="64"/>
      <c r="H29" s="65"/>
      <c r="I29" s="66"/>
      <c r="J29" s="67"/>
      <c r="K29" s="68"/>
      <c r="L29" s="69"/>
      <c r="M29" s="70"/>
      <c r="N29" s="67"/>
      <c r="O29" s="68"/>
      <c r="P29" s="67"/>
      <c r="Q29" s="68"/>
      <c r="R29" s="69"/>
      <c r="S29" s="64"/>
      <c r="T29" s="72"/>
      <c r="U29" s="102"/>
      <c r="V29" s="73"/>
      <c r="W29" s="74"/>
      <c r="X29" s="74"/>
      <c r="Y29" s="75"/>
      <c r="Z29" s="76"/>
      <c r="AA29" s="77"/>
      <c r="AB29" s="78"/>
      <c r="AC29" s="79">
        <v>153.97999999999999</v>
      </c>
      <c r="AD29" s="1"/>
    </row>
    <row r="30" spans="1:30" ht="27" customHeight="1" x14ac:dyDescent="0.25">
      <c r="A30" s="60"/>
      <c r="B30" s="37"/>
      <c r="C30" s="61"/>
      <c r="D30" s="62"/>
      <c r="E30" s="63"/>
      <c r="F30" s="64"/>
      <c r="G30" s="64"/>
      <c r="H30" s="65"/>
      <c r="I30" s="66"/>
      <c r="J30" s="67"/>
      <c r="K30" s="68"/>
      <c r="L30" s="69"/>
      <c r="M30" s="70"/>
      <c r="N30" s="67"/>
      <c r="O30" s="68"/>
      <c r="P30" s="67"/>
      <c r="Q30" s="68"/>
      <c r="R30" s="69"/>
      <c r="S30" s="64"/>
      <c r="T30" s="72"/>
      <c r="U30" s="102"/>
      <c r="V30" s="73"/>
      <c r="W30" s="74"/>
      <c r="X30" s="74"/>
      <c r="Y30" s="75"/>
      <c r="Z30" s="76"/>
      <c r="AA30" s="77"/>
      <c r="AB30" s="78"/>
      <c r="AC30" s="79"/>
      <c r="AD30" s="1"/>
    </row>
    <row r="31" spans="1:30" ht="27" customHeight="1" x14ac:dyDescent="0.25">
      <c r="A31" s="80">
        <v>13</v>
      </c>
      <c r="B31" s="50" t="s">
        <v>57</v>
      </c>
      <c r="C31" s="81">
        <v>0.47699999999999998</v>
      </c>
      <c r="D31" s="82">
        <v>0.45</v>
      </c>
      <c r="E31" s="83">
        <v>0.52500000000000002</v>
      </c>
      <c r="F31" s="84">
        <v>600</v>
      </c>
      <c r="G31" s="84">
        <v>12500</v>
      </c>
      <c r="H31" s="85">
        <f>SUM(F31:G31)</f>
        <v>13100</v>
      </c>
      <c r="I31" s="86"/>
      <c r="J31" s="87" t="s">
        <v>61</v>
      </c>
      <c r="K31" s="84">
        <v>4800</v>
      </c>
      <c r="L31" s="89">
        <f>SUM(K29:K31)</f>
        <v>4800</v>
      </c>
      <c r="M31" s="88"/>
      <c r="N31" s="87"/>
      <c r="O31" s="84"/>
      <c r="P31" s="87" t="s">
        <v>61</v>
      </c>
      <c r="Q31" s="84">
        <v>-2900</v>
      </c>
      <c r="R31" s="89">
        <f>SUM(O29:O31)+SUM(Q29:Q31)</f>
        <v>-2900</v>
      </c>
      <c r="S31" s="90">
        <v>15000</v>
      </c>
      <c r="T31" s="91">
        <v>5208900</v>
      </c>
      <c r="U31" s="92">
        <v>4702400</v>
      </c>
      <c r="V31" s="93">
        <v>4702100</v>
      </c>
      <c r="W31" s="94">
        <v>0.35099999999999998</v>
      </c>
      <c r="X31" s="94">
        <v>0.3</v>
      </c>
      <c r="Y31" s="95">
        <v>0.76727000000000001</v>
      </c>
      <c r="Z31" s="96">
        <v>0.51300000000000001</v>
      </c>
      <c r="AA31" s="97">
        <v>0.51749999999999829</v>
      </c>
      <c r="AB31" s="98">
        <v>1.3420000000000001</v>
      </c>
      <c r="AC31" s="99">
        <v>154.66</v>
      </c>
      <c r="AD31" s="123"/>
    </row>
    <row r="32" spans="1:30" ht="27" customHeight="1" x14ac:dyDescent="0.25">
      <c r="A32" s="60"/>
      <c r="B32" s="37"/>
      <c r="C32" s="61"/>
      <c r="D32" s="62"/>
      <c r="E32" s="63"/>
      <c r="F32" s="64"/>
      <c r="G32" s="64"/>
      <c r="H32" s="65"/>
      <c r="I32" s="66"/>
      <c r="J32" s="67"/>
      <c r="K32" s="68"/>
      <c r="L32" s="69"/>
      <c r="M32" s="70"/>
      <c r="N32" s="67"/>
      <c r="O32" s="68"/>
      <c r="P32" s="67"/>
      <c r="Q32" s="68"/>
      <c r="R32" s="69"/>
      <c r="S32" s="64"/>
      <c r="T32" s="72"/>
      <c r="U32" s="102"/>
      <c r="V32" s="73"/>
      <c r="W32" s="74"/>
      <c r="X32" s="74"/>
      <c r="Y32" s="75"/>
      <c r="Z32" s="76"/>
      <c r="AA32" s="77"/>
      <c r="AB32" s="74"/>
      <c r="AC32" s="79">
        <v>152.38999999999999</v>
      </c>
      <c r="AD32" s="1"/>
    </row>
    <row r="33" spans="1:30" ht="27" customHeight="1" x14ac:dyDescent="0.25">
      <c r="A33" s="60"/>
      <c r="B33" s="37"/>
      <c r="C33" s="61"/>
      <c r="D33" s="62"/>
      <c r="E33" s="63"/>
      <c r="F33" s="64"/>
      <c r="G33" s="64"/>
      <c r="H33" s="65"/>
      <c r="I33" s="66"/>
      <c r="J33" s="67" t="s">
        <v>64</v>
      </c>
      <c r="K33" s="68">
        <v>-100</v>
      </c>
      <c r="L33" s="69"/>
      <c r="M33" s="70"/>
      <c r="N33" s="67"/>
      <c r="O33" s="68"/>
      <c r="P33" s="67" t="s">
        <v>62</v>
      </c>
      <c r="Q33" s="68">
        <v>7800</v>
      </c>
      <c r="R33" s="69"/>
      <c r="S33" s="64"/>
      <c r="T33" s="72"/>
      <c r="U33" s="102"/>
      <c r="V33" s="124"/>
      <c r="W33" s="74"/>
      <c r="X33" s="74"/>
      <c r="Y33" s="75"/>
      <c r="Z33" s="76"/>
      <c r="AA33" s="77"/>
      <c r="AB33" s="78"/>
      <c r="AC33" s="79"/>
      <c r="AD33" s="1"/>
    </row>
    <row r="34" spans="1:30" ht="27" customHeight="1" x14ac:dyDescent="0.25">
      <c r="A34" s="80">
        <v>14</v>
      </c>
      <c r="B34" s="50" t="s">
        <v>58</v>
      </c>
      <c r="C34" s="81">
        <v>0.47699999999999998</v>
      </c>
      <c r="D34" s="82">
        <v>0.45</v>
      </c>
      <c r="E34" s="83">
        <v>0.5</v>
      </c>
      <c r="F34" s="84">
        <v>600</v>
      </c>
      <c r="G34" s="84">
        <v>86900</v>
      </c>
      <c r="H34" s="85">
        <f>SUM(F34:G34)</f>
        <v>87500</v>
      </c>
      <c r="I34" s="86"/>
      <c r="J34" s="87" t="s">
        <v>61</v>
      </c>
      <c r="K34" s="84">
        <v>2900</v>
      </c>
      <c r="L34" s="89">
        <f>SUM(K32:K34)</f>
        <v>2800</v>
      </c>
      <c r="M34" s="88"/>
      <c r="N34" s="87"/>
      <c r="O34" s="84"/>
      <c r="P34" s="87" t="s">
        <v>61</v>
      </c>
      <c r="Q34" s="84">
        <v>-7700</v>
      </c>
      <c r="R34" s="89">
        <f>SUM(O32:O34)+SUM(Q32:Q34)</f>
        <v>100</v>
      </c>
      <c r="S34" s="90">
        <v>90400</v>
      </c>
      <c r="T34" s="91">
        <v>5299300</v>
      </c>
      <c r="U34" s="92">
        <v>4789400</v>
      </c>
      <c r="V34" s="93">
        <v>4789400</v>
      </c>
      <c r="W34" s="94">
        <v>0.43099999999999999</v>
      </c>
      <c r="X34" s="94">
        <v>0.29499999999999998</v>
      </c>
      <c r="Y34" s="95">
        <v>0.77727000000000002</v>
      </c>
      <c r="Z34" s="96">
        <v>0.51900000000000002</v>
      </c>
      <c r="AA34" s="97">
        <v>0.51999999999999602</v>
      </c>
      <c r="AB34" s="98">
        <v>1.3420000000000001</v>
      </c>
      <c r="AC34" s="99">
        <v>153.15</v>
      </c>
      <c r="AD34" s="123"/>
    </row>
    <row r="35" spans="1:30" ht="27" customHeight="1" x14ac:dyDescent="0.25">
      <c r="A35" s="60"/>
      <c r="B35" s="37"/>
      <c r="C35" s="61"/>
      <c r="D35" s="62"/>
      <c r="E35" s="63"/>
      <c r="F35" s="64"/>
      <c r="G35" s="64"/>
      <c r="H35" s="65"/>
      <c r="I35" s="66"/>
      <c r="J35" s="67"/>
      <c r="K35" s="68"/>
      <c r="L35" s="69"/>
      <c r="M35" s="70"/>
      <c r="N35" s="67"/>
      <c r="O35" s="68"/>
      <c r="P35" s="67"/>
      <c r="Q35" s="68"/>
      <c r="R35" s="69"/>
      <c r="S35" s="64"/>
      <c r="T35" s="72"/>
      <c r="U35" s="102"/>
      <c r="V35" s="124"/>
      <c r="W35" s="74"/>
      <c r="X35" s="74"/>
      <c r="Y35" s="75"/>
      <c r="Z35" s="76"/>
      <c r="AA35" s="77"/>
      <c r="AB35" s="78"/>
      <c r="AC35" s="79">
        <v>151.47999999999999</v>
      </c>
      <c r="AD35" s="123"/>
    </row>
    <row r="36" spans="1:30" ht="27" customHeight="1" x14ac:dyDescent="0.25">
      <c r="A36" s="60"/>
      <c r="B36" s="37"/>
      <c r="C36" s="61"/>
      <c r="D36" s="62"/>
      <c r="E36" s="63"/>
      <c r="F36" s="64"/>
      <c r="G36" s="64"/>
      <c r="H36" s="65"/>
      <c r="I36" s="66"/>
      <c r="J36" s="67" t="s">
        <v>86</v>
      </c>
      <c r="K36" s="68">
        <v>-300</v>
      </c>
      <c r="L36" s="69"/>
      <c r="M36" s="70"/>
      <c r="N36" s="67"/>
      <c r="O36" s="68"/>
      <c r="P36" s="67"/>
      <c r="Q36" s="68"/>
      <c r="R36" s="69"/>
      <c r="S36" s="64"/>
      <c r="T36" s="72"/>
      <c r="U36" s="102"/>
      <c r="V36" s="124"/>
      <c r="W36" s="74"/>
      <c r="X36" s="74"/>
      <c r="Y36" s="75"/>
      <c r="Z36" s="76"/>
      <c r="AA36" s="77"/>
      <c r="AB36" s="78"/>
      <c r="AC36" s="79"/>
      <c r="AD36" s="123"/>
    </row>
    <row r="37" spans="1:30" ht="27" customHeight="1" x14ac:dyDescent="0.25">
      <c r="A37" s="80">
        <v>17</v>
      </c>
      <c r="B37" s="50" t="s">
        <v>60</v>
      </c>
      <c r="C37" s="81">
        <v>0.47699999999999998</v>
      </c>
      <c r="D37" s="82">
        <v>0.45</v>
      </c>
      <c r="E37" s="83">
        <v>0.52500000000000002</v>
      </c>
      <c r="F37" s="84">
        <v>400</v>
      </c>
      <c r="G37" s="84">
        <v>-26600</v>
      </c>
      <c r="H37" s="85">
        <f>SUM(F37:G37)</f>
        <v>-26200</v>
      </c>
      <c r="I37" s="86"/>
      <c r="J37" s="87" t="s">
        <v>61</v>
      </c>
      <c r="K37" s="84">
        <v>7700</v>
      </c>
      <c r="L37" s="89">
        <f>SUM(K35:K37)</f>
        <v>7400</v>
      </c>
      <c r="M37" s="88"/>
      <c r="N37" s="87"/>
      <c r="O37" s="84"/>
      <c r="P37" s="87" t="s">
        <v>61</v>
      </c>
      <c r="Q37" s="84">
        <v>-3600</v>
      </c>
      <c r="R37" s="89">
        <f>SUM(O35:O37)+SUM(Q35:Q37)</f>
        <v>-3600</v>
      </c>
      <c r="S37" s="90">
        <v>-22400</v>
      </c>
      <c r="T37" s="91">
        <v>5276900</v>
      </c>
      <c r="U37" s="92">
        <v>4772400</v>
      </c>
      <c r="V37" s="93">
        <v>4681900</v>
      </c>
      <c r="W37" s="94">
        <v>0.441</v>
      </c>
      <c r="X37" s="94">
        <v>0.29499999999999998</v>
      </c>
      <c r="Y37" s="95">
        <v>0.77727000000000002</v>
      </c>
      <c r="Z37" s="96">
        <v>0.52800000000000002</v>
      </c>
      <c r="AA37" s="97">
        <v>0.52500000000000568</v>
      </c>
      <c r="AB37" s="98">
        <v>1.375</v>
      </c>
      <c r="AC37" s="99">
        <v>152.38999999999999</v>
      </c>
      <c r="AD37" s="123"/>
    </row>
    <row r="38" spans="1:30" ht="27" customHeight="1" x14ac:dyDescent="0.25">
      <c r="A38" s="60"/>
      <c r="B38" s="37"/>
      <c r="C38" s="61"/>
      <c r="D38" s="62"/>
      <c r="E38" s="63"/>
      <c r="F38" s="64"/>
      <c r="G38" s="64"/>
      <c r="H38" s="65"/>
      <c r="I38" s="66"/>
      <c r="J38" s="67"/>
      <c r="K38" s="68"/>
      <c r="L38" s="69"/>
      <c r="M38" s="70"/>
      <c r="N38" s="67"/>
      <c r="O38" s="68"/>
      <c r="P38" s="67"/>
      <c r="Q38" s="68"/>
      <c r="R38" s="69"/>
      <c r="S38" s="64"/>
      <c r="T38" s="72"/>
      <c r="U38" s="102"/>
      <c r="V38" s="124"/>
      <c r="W38" s="74"/>
      <c r="X38" s="74"/>
      <c r="Y38" s="75"/>
      <c r="Z38" s="76"/>
      <c r="AA38" s="77"/>
      <c r="AB38" s="78"/>
      <c r="AC38" s="79">
        <v>151.24</v>
      </c>
      <c r="AD38" s="123"/>
    </row>
    <row r="39" spans="1:30" ht="27" customHeight="1" x14ac:dyDescent="0.25">
      <c r="A39" s="60"/>
      <c r="B39" s="37"/>
      <c r="C39" s="61"/>
      <c r="D39" s="62"/>
      <c r="E39" s="63"/>
      <c r="F39" s="64"/>
      <c r="G39" s="64"/>
      <c r="H39" s="65"/>
      <c r="I39" s="66"/>
      <c r="J39" s="67"/>
      <c r="K39" s="68"/>
      <c r="L39" s="69"/>
      <c r="M39" s="70"/>
      <c r="N39" s="67"/>
      <c r="O39" s="68"/>
      <c r="P39" s="67"/>
      <c r="Q39" s="68"/>
      <c r="R39" s="69"/>
      <c r="S39" s="64"/>
      <c r="T39" s="72"/>
      <c r="U39" s="102"/>
      <c r="V39" s="124"/>
      <c r="W39" s="74"/>
      <c r="X39" s="74"/>
      <c r="Y39" s="75"/>
      <c r="Z39" s="76"/>
      <c r="AA39" s="77"/>
      <c r="AB39" s="78"/>
      <c r="AC39" s="79"/>
      <c r="AD39" s="123"/>
    </row>
    <row r="40" spans="1:30" ht="27" customHeight="1" x14ac:dyDescent="0.25">
      <c r="A40" s="80">
        <v>18</v>
      </c>
      <c r="B40" s="50" t="s">
        <v>59</v>
      </c>
      <c r="C40" s="81">
        <v>0.47699999999999998</v>
      </c>
      <c r="D40" s="82">
        <v>0.45</v>
      </c>
      <c r="E40" s="83">
        <v>0.52500000000000002</v>
      </c>
      <c r="F40" s="84">
        <v>1000</v>
      </c>
      <c r="G40" s="84">
        <v>-6900</v>
      </c>
      <c r="H40" s="85">
        <f>SUM(F40:G40)</f>
        <v>-5900</v>
      </c>
      <c r="I40" s="86"/>
      <c r="J40" s="87" t="s">
        <v>61</v>
      </c>
      <c r="K40" s="84">
        <v>2600</v>
      </c>
      <c r="L40" s="89">
        <f>SUM(K38:K40)</f>
        <v>2600</v>
      </c>
      <c r="M40" s="88"/>
      <c r="N40" s="87"/>
      <c r="O40" s="84"/>
      <c r="P40" s="87" t="s">
        <v>61</v>
      </c>
      <c r="Q40" s="84">
        <v>-3300</v>
      </c>
      <c r="R40" s="89">
        <f>SUM(O38:O40)+SUM(Q38:Q40)</f>
        <v>-3300</v>
      </c>
      <c r="S40" s="90">
        <v>-6600</v>
      </c>
      <c r="T40" s="91">
        <v>5270300</v>
      </c>
      <c r="U40" s="92">
        <v>4762900</v>
      </c>
      <c r="V40" s="93">
        <v>4747700</v>
      </c>
      <c r="W40" s="94">
        <v>0.44800000000000001</v>
      </c>
      <c r="X40" s="94">
        <v>0.29499999999999998</v>
      </c>
      <c r="Y40" s="95">
        <v>0.78727000000000003</v>
      </c>
      <c r="Z40" s="96">
        <v>0.53400000000000003</v>
      </c>
      <c r="AA40" s="97">
        <v>0.53249999999999886</v>
      </c>
      <c r="AB40" s="98">
        <v>1.417</v>
      </c>
      <c r="AC40" s="99">
        <v>152.21</v>
      </c>
      <c r="AD40" s="123"/>
    </row>
    <row r="41" spans="1:30" ht="27" customHeight="1" x14ac:dyDescent="0.25">
      <c r="A41" s="109"/>
      <c r="B41" s="37"/>
      <c r="C41" s="61"/>
      <c r="D41" s="62"/>
      <c r="E41" s="63"/>
      <c r="F41" s="64"/>
      <c r="G41" s="64"/>
      <c r="H41" s="65"/>
      <c r="I41" s="66"/>
      <c r="J41" s="67"/>
      <c r="K41" s="68"/>
      <c r="L41" s="69"/>
      <c r="M41" s="70"/>
      <c r="N41" s="67"/>
      <c r="O41" s="68"/>
      <c r="P41" s="67"/>
      <c r="Q41" s="68"/>
      <c r="R41" s="69"/>
      <c r="S41" s="122"/>
      <c r="T41" s="111"/>
      <c r="U41" s="112"/>
      <c r="V41" s="125"/>
      <c r="W41" s="100"/>
      <c r="X41" s="100"/>
      <c r="Y41" s="101"/>
      <c r="Z41" s="114"/>
      <c r="AA41" s="115"/>
      <c r="AB41" s="116"/>
      <c r="AC41" s="117">
        <v>151.59</v>
      </c>
      <c r="AD41" s="123"/>
    </row>
    <row r="42" spans="1:30" ht="27" customHeight="1" x14ac:dyDescent="0.25">
      <c r="A42" s="60"/>
      <c r="B42" s="37"/>
      <c r="C42" s="61"/>
      <c r="D42" s="62"/>
      <c r="E42" s="63"/>
      <c r="F42" s="64"/>
      <c r="G42" s="64"/>
      <c r="H42" s="65"/>
      <c r="I42" s="66"/>
      <c r="J42" s="67" t="s">
        <v>63</v>
      </c>
      <c r="K42" s="68">
        <v>-8000</v>
      </c>
      <c r="L42" s="69"/>
      <c r="M42" s="70"/>
      <c r="N42" s="67"/>
      <c r="O42" s="68"/>
      <c r="P42" s="67"/>
      <c r="Q42" s="68"/>
      <c r="R42" s="69"/>
      <c r="S42" s="64"/>
      <c r="T42" s="72"/>
      <c r="U42" s="102"/>
      <c r="V42" s="124"/>
      <c r="W42" s="74"/>
      <c r="X42" s="74"/>
      <c r="Y42" s="75"/>
      <c r="Z42" s="76"/>
      <c r="AA42" s="77"/>
      <c r="AB42" s="78"/>
      <c r="AC42" s="79"/>
      <c r="AD42" s="123"/>
    </row>
    <row r="43" spans="1:30" ht="27" customHeight="1" x14ac:dyDescent="0.25">
      <c r="A43" s="80">
        <v>19</v>
      </c>
      <c r="B43" s="50" t="s">
        <v>56</v>
      </c>
      <c r="C43" s="81">
        <v>0.47699999999999998</v>
      </c>
      <c r="D43" s="82">
        <v>0.45</v>
      </c>
      <c r="E43" s="83">
        <v>0.52500000000000002</v>
      </c>
      <c r="F43" s="84">
        <v>-100</v>
      </c>
      <c r="G43" s="84">
        <v>-900</v>
      </c>
      <c r="H43" s="85">
        <f>SUM(F43:G43)</f>
        <v>-1000</v>
      </c>
      <c r="I43" s="86"/>
      <c r="J43" s="87" t="s">
        <v>61</v>
      </c>
      <c r="K43" s="84">
        <v>3300</v>
      </c>
      <c r="L43" s="89">
        <f>SUM(K41:K43)</f>
        <v>-4700</v>
      </c>
      <c r="M43" s="88"/>
      <c r="N43" s="87" t="s">
        <v>63</v>
      </c>
      <c r="O43" s="84">
        <v>8000</v>
      </c>
      <c r="P43" s="87" t="s">
        <v>61</v>
      </c>
      <c r="Q43" s="84">
        <v>-3200</v>
      </c>
      <c r="R43" s="89">
        <f>SUM(O41:O43)+SUM(Q41:Q43)</f>
        <v>4800</v>
      </c>
      <c r="S43" s="84">
        <v>-900</v>
      </c>
      <c r="T43" s="91">
        <v>5269400</v>
      </c>
      <c r="U43" s="92">
        <v>4792000</v>
      </c>
      <c r="V43" s="126">
        <v>4777300</v>
      </c>
      <c r="W43" s="94">
        <v>0.47399999999999998</v>
      </c>
      <c r="X43" s="94">
        <v>0.29499999999999998</v>
      </c>
      <c r="Y43" s="95">
        <v>0.79727000000000003</v>
      </c>
      <c r="Z43" s="96">
        <v>0.52500000000000002</v>
      </c>
      <c r="AA43" s="97">
        <v>0.52500000000000568</v>
      </c>
      <c r="AB43" s="98">
        <v>1.417</v>
      </c>
      <c r="AC43" s="99">
        <v>152.31</v>
      </c>
      <c r="AD43" s="123"/>
    </row>
    <row r="44" spans="1:30" ht="27" customHeight="1" x14ac:dyDescent="0.25">
      <c r="A44" s="60"/>
      <c r="B44" s="37"/>
      <c r="C44" s="61"/>
      <c r="D44" s="62"/>
      <c r="E44" s="63"/>
      <c r="F44" s="64"/>
      <c r="G44" s="64"/>
      <c r="H44" s="65"/>
      <c r="I44" s="66"/>
      <c r="J44" s="67"/>
      <c r="K44" s="68"/>
      <c r="L44" s="69"/>
      <c r="M44" s="70"/>
      <c r="N44" s="67"/>
      <c r="O44" s="68"/>
      <c r="P44" s="67"/>
      <c r="Q44" s="68"/>
      <c r="R44" s="69"/>
      <c r="S44" s="64"/>
      <c r="T44" s="72"/>
      <c r="U44" s="102"/>
      <c r="V44" s="124"/>
      <c r="W44" s="74"/>
      <c r="X44" s="74"/>
      <c r="Y44" s="75"/>
      <c r="Z44" s="76"/>
      <c r="AA44" s="77"/>
      <c r="AB44" s="78"/>
      <c r="AC44" s="79">
        <v>149.94999999999999</v>
      </c>
      <c r="AD44" s="123"/>
    </row>
    <row r="45" spans="1:30" ht="27" customHeight="1" x14ac:dyDescent="0.25">
      <c r="A45" s="60"/>
      <c r="B45" s="37"/>
      <c r="C45" s="61"/>
      <c r="D45" s="62"/>
      <c r="E45" s="63"/>
      <c r="F45" s="64"/>
      <c r="G45" s="64"/>
      <c r="H45" s="65"/>
      <c r="I45" s="66"/>
      <c r="J45" s="67" t="s">
        <v>64</v>
      </c>
      <c r="K45" s="68">
        <v>-200</v>
      </c>
      <c r="L45" s="69"/>
      <c r="M45" s="70"/>
      <c r="N45" s="67"/>
      <c r="O45" s="68"/>
      <c r="P45" s="67" t="s">
        <v>62</v>
      </c>
      <c r="Q45" s="68">
        <v>9700</v>
      </c>
      <c r="R45" s="69"/>
      <c r="S45" s="64"/>
      <c r="T45" s="72"/>
      <c r="U45" s="102"/>
      <c r="V45" s="124"/>
      <c r="W45" s="74"/>
      <c r="X45" s="74"/>
      <c r="Y45" s="75"/>
      <c r="Z45" s="76"/>
      <c r="AA45" s="77"/>
      <c r="AB45" s="78"/>
      <c r="AC45" s="79"/>
      <c r="AD45" s="123"/>
    </row>
    <row r="46" spans="1:30" ht="27" customHeight="1" x14ac:dyDescent="0.25">
      <c r="A46" s="80">
        <v>20</v>
      </c>
      <c r="B46" s="50" t="s">
        <v>57</v>
      </c>
      <c r="C46" s="81">
        <v>0.47699999999999998</v>
      </c>
      <c r="D46" s="82">
        <v>0.45</v>
      </c>
      <c r="E46" s="83">
        <v>0.52500000000000002</v>
      </c>
      <c r="F46" s="84">
        <v>400</v>
      </c>
      <c r="G46" s="84">
        <v>27800</v>
      </c>
      <c r="H46" s="85">
        <f t="shared" ref="H46" si="0">SUM(F46:G46)</f>
        <v>28200</v>
      </c>
      <c r="I46" s="86"/>
      <c r="J46" s="87" t="s">
        <v>61</v>
      </c>
      <c r="K46" s="84">
        <v>3200</v>
      </c>
      <c r="L46" s="89">
        <f>SUM(K44:K46)</f>
        <v>3000</v>
      </c>
      <c r="M46" s="88"/>
      <c r="N46" s="87"/>
      <c r="O46" s="84"/>
      <c r="P46" s="87" t="s">
        <v>61</v>
      </c>
      <c r="Q46" s="84">
        <v>-3000</v>
      </c>
      <c r="R46" s="89">
        <f>SUM(O44:O46)+SUM(Q44:Q46)</f>
        <v>6700</v>
      </c>
      <c r="S46" s="84">
        <v>37900</v>
      </c>
      <c r="T46" s="91">
        <v>5307300</v>
      </c>
      <c r="U46" s="92">
        <v>4825800</v>
      </c>
      <c r="V46" s="126">
        <v>4820100</v>
      </c>
      <c r="W46" s="94">
        <v>0.48599999999999999</v>
      </c>
      <c r="X46" s="94">
        <v>0.29499999999999998</v>
      </c>
      <c r="Y46" s="95">
        <v>0.79727000000000003</v>
      </c>
      <c r="Z46" s="96">
        <v>0.52</v>
      </c>
      <c r="AA46" s="97">
        <v>0.51999999999999602</v>
      </c>
      <c r="AB46" s="98">
        <v>1.4259999999999999</v>
      </c>
      <c r="AC46" s="99">
        <v>151.44999999999999</v>
      </c>
      <c r="AD46" s="123"/>
    </row>
    <row r="47" spans="1:30" ht="27" customHeight="1" x14ac:dyDescent="0.25">
      <c r="A47" s="60"/>
      <c r="B47" s="37"/>
      <c r="C47" s="61"/>
      <c r="D47" s="62"/>
      <c r="E47" s="63"/>
      <c r="F47" s="64"/>
      <c r="G47" s="64"/>
      <c r="H47" s="65"/>
      <c r="I47" s="66"/>
      <c r="J47" s="67"/>
      <c r="K47" s="68"/>
      <c r="L47" s="69"/>
      <c r="M47" s="70"/>
      <c r="N47" s="67"/>
      <c r="O47" s="68"/>
      <c r="P47" s="67"/>
      <c r="Q47" s="68"/>
      <c r="R47" s="69"/>
      <c r="S47" s="64"/>
      <c r="T47" s="72"/>
      <c r="U47" s="102"/>
      <c r="V47" s="124"/>
      <c r="W47" s="74"/>
      <c r="X47" s="74"/>
      <c r="Y47" s="75"/>
      <c r="Z47" s="76"/>
      <c r="AA47" s="77"/>
      <c r="AB47" s="78"/>
      <c r="AC47" s="79">
        <v>149.29</v>
      </c>
      <c r="AD47" s="123"/>
    </row>
    <row r="48" spans="1:30" ht="27" customHeight="1" x14ac:dyDescent="0.25">
      <c r="A48" s="60"/>
      <c r="B48" s="37"/>
      <c r="C48" s="61"/>
      <c r="D48" s="62"/>
      <c r="E48" s="63"/>
      <c r="F48" s="64"/>
      <c r="G48" s="64"/>
      <c r="H48" s="65"/>
      <c r="I48" s="66"/>
      <c r="J48" s="67" t="s">
        <v>64</v>
      </c>
      <c r="K48" s="68">
        <v>-100</v>
      </c>
      <c r="L48" s="69"/>
      <c r="M48" s="70"/>
      <c r="N48" s="67"/>
      <c r="O48" s="68"/>
      <c r="P48" s="67"/>
      <c r="Q48" s="68"/>
      <c r="R48" s="69"/>
      <c r="S48" s="64"/>
      <c r="T48" s="72"/>
      <c r="U48" s="102"/>
      <c r="V48" s="124"/>
      <c r="W48" s="74"/>
      <c r="X48" s="74"/>
      <c r="Y48" s="75"/>
      <c r="Z48" s="76"/>
      <c r="AA48" s="77"/>
      <c r="AB48" s="78"/>
      <c r="AC48" s="79"/>
      <c r="AD48" s="123"/>
    </row>
    <row r="49" spans="1:30" ht="27" customHeight="1" x14ac:dyDescent="0.25">
      <c r="A49" s="80">
        <v>21</v>
      </c>
      <c r="B49" s="50" t="s">
        <v>58</v>
      </c>
      <c r="C49" s="81">
        <v>0.47799999999999998</v>
      </c>
      <c r="D49" s="82">
        <v>0.45</v>
      </c>
      <c r="E49" s="83">
        <v>0.53500000000000003</v>
      </c>
      <c r="F49" s="84">
        <v>-100</v>
      </c>
      <c r="G49" s="84">
        <v>-10100</v>
      </c>
      <c r="H49" s="85">
        <f t="shared" ref="H49" si="1">SUM(F49:G49)</f>
        <v>-10200</v>
      </c>
      <c r="I49" s="86"/>
      <c r="J49" s="87" t="s">
        <v>61</v>
      </c>
      <c r="K49" s="84">
        <v>3000</v>
      </c>
      <c r="L49" s="89">
        <f>SUM(K47:K49)</f>
        <v>2900</v>
      </c>
      <c r="M49" s="88"/>
      <c r="N49" s="87"/>
      <c r="O49" s="84"/>
      <c r="P49" s="87" t="s">
        <v>61</v>
      </c>
      <c r="Q49" s="84">
        <v>-4300</v>
      </c>
      <c r="R49" s="89">
        <f>SUM(O47:O49)+SUM(Q47:Q49)</f>
        <v>-4300</v>
      </c>
      <c r="S49" s="84">
        <v>-11600</v>
      </c>
      <c r="T49" s="91">
        <v>5295700</v>
      </c>
      <c r="U49" s="92">
        <v>4822100</v>
      </c>
      <c r="V49" s="126">
        <v>4820700</v>
      </c>
      <c r="W49" s="94">
        <v>0.496</v>
      </c>
      <c r="X49" s="94">
        <v>0.3</v>
      </c>
      <c r="Y49" s="95">
        <v>0.79727000000000003</v>
      </c>
      <c r="Z49" s="96">
        <v>0.51800000000000002</v>
      </c>
      <c r="AA49" s="97">
        <v>0.51749999999999829</v>
      </c>
      <c r="AB49" s="98">
        <v>1.411</v>
      </c>
      <c r="AC49" s="99">
        <v>150.72999999999999</v>
      </c>
      <c r="AD49" s="123"/>
    </row>
    <row r="50" spans="1:30" ht="27" customHeight="1" x14ac:dyDescent="0.25">
      <c r="A50" s="60"/>
      <c r="B50" s="37"/>
      <c r="C50" s="61"/>
      <c r="D50" s="62"/>
      <c r="E50" s="63"/>
      <c r="F50" s="64"/>
      <c r="G50" s="64"/>
      <c r="H50" s="65"/>
      <c r="I50" s="66"/>
      <c r="J50" s="67" t="s">
        <v>64</v>
      </c>
      <c r="K50" s="68">
        <v>-200</v>
      </c>
      <c r="L50" s="69"/>
      <c r="M50" s="70"/>
      <c r="N50" s="67"/>
      <c r="O50" s="68"/>
      <c r="P50" s="67"/>
      <c r="Q50" s="68"/>
      <c r="R50" s="69"/>
      <c r="S50" s="64"/>
      <c r="T50" s="72"/>
      <c r="U50" s="102"/>
      <c r="V50" s="124"/>
      <c r="W50" s="74"/>
      <c r="X50" s="74"/>
      <c r="Y50" s="75"/>
      <c r="Z50" s="76"/>
      <c r="AA50" s="77"/>
      <c r="AB50" s="78"/>
      <c r="AC50" s="79">
        <v>149.19</v>
      </c>
      <c r="AD50" s="123"/>
    </row>
    <row r="51" spans="1:30" ht="27" customHeight="1" x14ac:dyDescent="0.25">
      <c r="A51" s="60"/>
      <c r="B51" s="37"/>
      <c r="C51" s="61"/>
      <c r="D51" s="62"/>
      <c r="E51" s="63"/>
      <c r="F51" s="64"/>
      <c r="G51" s="64"/>
      <c r="H51" s="65"/>
      <c r="I51" s="66"/>
      <c r="J51" s="67" t="s">
        <v>65</v>
      </c>
      <c r="K51" s="68">
        <v>-200</v>
      </c>
      <c r="L51" s="69"/>
      <c r="M51" s="70"/>
      <c r="N51" s="67"/>
      <c r="O51" s="68"/>
      <c r="P51" s="67"/>
      <c r="Q51" s="68"/>
      <c r="R51" s="69"/>
      <c r="S51" s="64"/>
      <c r="T51" s="72"/>
      <c r="U51" s="102"/>
      <c r="V51" s="124"/>
      <c r="W51" s="74"/>
      <c r="X51" s="74"/>
      <c r="Y51" s="75"/>
      <c r="Z51" s="76"/>
      <c r="AA51" s="77"/>
      <c r="AB51" s="78"/>
      <c r="AC51" s="79"/>
      <c r="AD51" s="123"/>
    </row>
    <row r="52" spans="1:30" ht="27" customHeight="1" x14ac:dyDescent="0.25">
      <c r="A52" s="80">
        <v>25</v>
      </c>
      <c r="B52" s="50" t="s">
        <v>87</v>
      </c>
      <c r="C52" s="81">
        <v>0.47899999999999998</v>
      </c>
      <c r="D52" s="82">
        <v>0.45</v>
      </c>
      <c r="E52" s="83">
        <v>0.52500000000000002</v>
      </c>
      <c r="F52" s="84">
        <v>-100</v>
      </c>
      <c r="G52" s="84">
        <v>25700</v>
      </c>
      <c r="H52" s="85">
        <f t="shared" ref="H52" si="2">SUM(F52:G52)</f>
        <v>25600</v>
      </c>
      <c r="I52" s="86"/>
      <c r="J52" s="87" t="s">
        <v>61</v>
      </c>
      <c r="K52" s="84">
        <v>3300</v>
      </c>
      <c r="L52" s="89">
        <f>SUM(K50:K52)</f>
        <v>2900</v>
      </c>
      <c r="M52" s="88"/>
      <c r="N52" s="87"/>
      <c r="O52" s="84"/>
      <c r="P52" s="87" t="s">
        <v>61</v>
      </c>
      <c r="Q52" s="84">
        <v>-5500</v>
      </c>
      <c r="R52" s="89">
        <f>SUM(O50:O52)+SUM(Q50:Q52)</f>
        <v>-5500</v>
      </c>
      <c r="S52" s="84">
        <v>23000</v>
      </c>
      <c r="T52" s="91">
        <v>5318700</v>
      </c>
      <c r="U52" s="92">
        <v>4848300</v>
      </c>
      <c r="V52" s="126">
        <v>4846900</v>
      </c>
      <c r="W52" s="94">
        <v>0.49099999999999999</v>
      </c>
      <c r="X52" s="94">
        <v>0.3</v>
      </c>
      <c r="Y52" s="95">
        <v>0.79181999999999997</v>
      </c>
      <c r="Z52" s="96">
        <v>0.50600000000000001</v>
      </c>
      <c r="AA52" s="97">
        <v>0.50749999999999318</v>
      </c>
      <c r="AB52" s="98">
        <v>1.37</v>
      </c>
      <c r="AC52" s="99">
        <v>150.30000000000001</v>
      </c>
      <c r="AD52" s="123"/>
    </row>
    <row r="53" spans="1:30" ht="27" customHeight="1" x14ac:dyDescent="0.25">
      <c r="A53" s="60"/>
      <c r="B53" s="37"/>
      <c r="C53" s="61"/>
      <c r="D53" s="62"/>
      <c r="E53" s="63"/>
      <c r="F53" s="64"/>
      <c r="G53" s="64"/>
      <c r="H53" s="65"/>
      <c r="I53" s="66"/>
      <c r="J53" s="67"/>
      <c r="K53" s="68"/>
      <c r="L53" s="69"/>
      <c r="M53" s="70"/>
      <c r="N53" s="67"/>
      <c r="O53" s="68"/>
      <c r="P53" s="67"/>
      <c r="Q53" s="68"/>
      <c r="R53" s="69"/>
      <c r="S53" s="64"/>
      <c r="T53" s="72"/>
      <c r="U53" s="102"/>
      <c r="V53" s="124"/>
      <c r="W53" s="74"/>
      <c r="X53" s="74"/>
      <c r="Y53" s="75"/>
      <c r="Z53" s="76"/>
      <c r="AA53" s="77"/>
      <c r="AB53" s="78"/>
      <c r="AC53" s="79">
        <v>148.63</v>
      </c>
      <c r="AD53" s="123"/>
    </row>
    <row r="54" spans="1:30" ht="27" customHeight="1" x14ac:dyDescent="0.25">
      <c r="A54" s="60"/>
      <c r="B54" s="37"/>
      <c r="C54" s="61"/>
      <c r="D54" s="62"/>
      <c r="E54" s="63"/>
      <c r="F54" s="64"/>
      <c r="G54" s="64"/>
      <c r="H54" s="65"/>
      <c r="I54" s="66"/>
      <c r="J54" s="67"/>
      <c r="K54" s="68"/>
      <c r="L54" s="69"/>
      <c r="M54" s="70"/>
      <c r="N54" s="67"/>
      <c r="O54" s="68"/>
      <c r="P54" s="67"/>
      <c r="Q54" s="68"/>
      <c r="R54" s="69"/>
      <c r="S54" s="64"/>
      <c r="T54" s="72"/>
      <c r="U54" s="102"/>
      <c r="V54" s="124"/>
      <c r="W54" s="74"/>
      <c r="X54" s="74"/>
      <c r="Y54" s="75"/>
      <c r="Z54" s="76"/>
      <c r="AA54" s="77"/>
      <c r="AB54" s="78"/>
      <c r="AC54" s="79"/>
      <c r="AD54" s="123"/>
    </row>
    <row r="55" spans="1:30" ht="27" customHeight="1" x14ac:dyDescent="0.25">
      <c r="A55" s="80">
        <v>26</v>
      </c>
      <c r="B55" s="50" t="s">
        <v>56</v>
      </c>
      <c r="C55" s="81">
        <v>0.47699999999999998</v>
      </c>
      <c r="D55" s="82">
        <v>0.45</v>
      </c>
      <c r="E55" s="83">
        <v>0.52500000000000002</v>
      </c>
      <c r="F55" s="84">
        <v>300</v>
      </c>
      <c r="G55" s="84">
        <v>-7200</v>
      </c>
      <c r="H55" s="85">
        <f t="shared" ref="H55" si="3">SUM(F55:G55)</f>
        <v>-6900</v>
      </c>
      <c r="I55" s="86"/>
      <c r="J55" s="87" t="s">
        <v>61</v>
      </c>
      <c r="K55" s="84">
        <v>4500</v>
      </c>
      <c r="L55" s="89">
        <f>SUM(K53:K55)</f>
        <v>4500</v>
      </c>
      <c r="M55" s="88"/>
      <c r="N55" s="87"/>
      <c r="O55" s="84"/>
      <c r="P55" s="87" t="s">
        <v>61</v>
      </c>
      <c r="Q55" s="84">
        <v>-5000</v>
      </c>
      <c r="R55" s="89">
        <f>SUM(O53:O55)+SUM(Q53:Q55)</f>
        <v>-5000</v>
      </c>
      <c r="S55" s="84">
        <v>-7400</v>
      </c>
      <c r="T55" s="91">
        <v>5311300</v>
      </c>
      <c r="U55" s="92">
        <v>4835600</v>
      </c>
      <c r="V55" s="126">
        <v>4834600</v>
      </c>
      <c r="W55" s="94">
        <v>0.47399999999999998</v>
      </c>
      <c r="X55" s="94">
        <v>0.3</v>
      </c>
      <c r="Y55" s="95">
        <v>0.79181999999999997</v>
      </c>
      <c r="Z55" s="96">
        <v>0.502</v>
      </c>
      <c r="AA55" s="97">
        <v>0.50249999999999773</v>
      </c>
      <c r="AB55" s="98">
        <v>1.3560000000000001</v>
      </c>
      <c r="AC55" s="99">
        <v>149.62</v>
      </c>
      <c r="AD55" s="123"/>
    </row>
    <row r="56" spans="1:30" ht="27" customHeight="1" x14ac:dyDescent="0.25">
      <c r="A56" s="60"/>
      <c r="B56" s="37"/>
      <c r="C56" s="61"/>
      <c r="D56" s="62"/>
      <c r="E56" s="63"/>
      <c r="F56" s="64"/>
      <c r="G56" s="64"/>
      <c r="H56" s="65"/>
      <c r="I56" s="66"/>
      <c r="J56" s="67"/>
      <c r="K56" s="68"/>
      <c r="L56" s="69"/>
      <c r="M56" s="70"/>
      <c r="N56" s="67"/>
      <c r="O56" s="68"/>
      <c r="P56" s="67"/>
      <c r="Q56" s="68"/>
      <c r="R56" s="69"/>
      <c r="S56" s="64"/>
      <c r="T56" s="72"/>
      <c r="U56" s="102"/>
      <c r="V56" s="124"/>
      <c r="W56" s="74"/>
      <c r="X56" s="74"/>
      <c r="Y56" s="75"/>
      <c r="Z56" s="76"/>
      <c r="AA56" s="77"/>
      <c r="AB56" s="78"/>
      <c r="AC56" s="79">
        <v>148.76</v>
      </c>
      <c r="AD56" s="123"/>
    </row>
    <row r="57" spans="1:30" ht="27" customHeight="1" x14ac:dyDescent="0.25">
      <c r="A57" s="60"/>
      <c r="B57" s="37"/>
      <c r="C57" s="61"/>
      <c r="D57" s="62"/>
      <c r="E57" s="63"/>
      <c r="F57" s="64"/>
      <c r="G57" s="64"/>
      <c r="H57" s="65"/>
      <c r="I57" s="66"/>
      <c r="J57" s="67" t="s">
        <v>64</v>
      </c>
      <c r="K57" s="68">
        <v>-100</v>
      </c>
      <c r="L57" s="69"/>
      <c r="M57" s="70"/>
      <c r="N57" s="67"/>
      <c r="O57" s="68"/>
      <c r="P57" s="67" t="s">
        <v>62</v>
      </c>
      <c r="Q57" s="68">
        <v>8200</v>
      </c>
      <c r="R57" s="69"/>
      <c r="S57" s="64"/>
      <c r="T57" s="72"/>
      <c r="U57" s="102"/>
      <c r="V57" s="124"/>
      <c r="W57" s="74"/>
      <c r="X57" s="74"/>
      <c r="Y57" s="75"/>
      <c r="Z57" s="76"/>
      <c r="AA57" s="77"/>
      <c r="AB57" s="78"/>
      <c r="AC57" s="79"/>
      <c r="AD57" s="123"/>
    </row>
    <row r="58" spans="1:30" ht="27" customHeight="1" x14ac:dyDescent="0.25">
      <c r="A58" s="80">
        <v>27</v>
      </c>
      <c r="B58" s="50" t="s">
        <v>57</v>
      </c>
      <c r="C58" s="81">
        <v>0.47699999999999998</v>
      </c>
      <c r="D58" s="82">
        <v>0.45</v>
      </c>
      <c r="E58" s="83">
        <v>0.52500000000000002</v>
      </c>
      <c r="F58" s="84">
        <v>-400</v>
      </c>
      <c r="G58" s="84">
        <v>2000</v>
      </c>
      <c r="H58" s="85">
        <f t="shared" ref="H58" si="4">SUM(F58:G58)</f>
        <v>1600</v>
      </c>
      <c r="I58" s="86"/>
      <c r="J58" s="87" t="s">
        <v>61</v>
      </c>
      <c r="K58" s="84">
        <v>5000</v>
      </c>
      <c r="L58" s="89">
        <f>SUM(K56:K58)</f>
        <v>4900</v>
      </c>
      <c r="M58" s="88"/>
      <c r="N58" s="87"/>
      <c r="O58" s="84"/>
      <c r="P58" s="87" t="s">
        <v>61</v>
      </c>
      <c r="Q58" s="84">
        <v>-7300</v>
      </c>
      <c r="R58" s="89">
        <f>SUM(O56:O58)+SUM(Q56:Q58)</f>
        <v>900</v>
      </c>
      <c r="S58" s="84">
        <v>7400</v>
      </c>
      <c r="T58" s="91">
        <v>5318700</v>
      </c>
      <c r="U58" s="92">
        <v>4842800</v>
      </c>
      <c r="V58" s="126">
        <v>4841900</v>
      </c>
      <c r="W58" s="94">
        <v>0.439</v>
      </c>
      <c r="X58" s="94">
        <v>0.3</v>
      </c>
      <c r="Y58" s="95">
        <v>0.79181999999999997</v>
      </c>
      <c r="Z58" s="96">
        <v>0.505</v>
      </c>
      <c r="AA58" s="97">
        <v>0.50249999999999773</v>
      </c>
      <c r="AB58" s="98">
        <v>1.38</v>
      </c>
      <c r="AC58" s="99">
        <v>149.41999999999999</v>
      </c>
      <c r="AD58" s="123"/>
    </row>
    <row r="59" spans="1:30" ht="27" customHeight="1" x14ac:dyDescent="0.25">
      <c r="A59" s="60"/>
      <c r="B59" s="37"/>
      <c r="C59" s="61"/>
      <c r="D59" s="62"/>
      <c r="E59" s="63"/>
      <c r="F59" s="64"/>
      <c r="G59" s="64"/>
      <c r="H59" s="65"/>
      <c r="I59" s="66"/>
      <c r="J59" s="67" t="s">
        <v>64</v>
      </c>
      <c r="K59" s="68">
        <v>-500</v>
      </c>
      <c r="L59" s="69"/>
      <c r="M59" s="70"/>
      <c r="N59" s="67"/>
      <c r="O59" s="68"/>
      <c r="P59" s="67"/>
      <c r="Q59" s="68"/>
      <c r="R59" s="69"/>
      <c r="S59" s="64"/>
      <c r="T59" s="72"/>
      <c r="U59" s="102"/>
      <c r="V59" s="124"/>
      <c r="W59" s="74"/>
      <c r="X59" s="74"/>
      <c r="Y59" s="75"/>
      <c r="Z59" s="76"/>
      <c r="AA59" s="77"/>
      <c r="AB59" s="78"/>
      <c r="AC59" s="79">
        <v>149.11000000000001</v>
      </c>
      <c r="AD59" s="123"/>
    </row>
    <row r="60" spans="1:30" ht="27" customHeight="1" x14ac:dyDescent="0.25">
      <c r="A60" s="60"/>
      <c r="B60" s="37"/>
      <c r="C60" s="61"/>
      <c r="D60" s="62"/>
      <c r="E60" s="63"/>
      <c r="F60" s="64"/>
      <c r="G60" s="64"/>
      <c r="H60" s="65"/>
      <c r="I60" s="66"/>
      <c r="J60" s="67" t="s">
        <v>65</v>
      </c>
      <c r="K60" s="68">
        <v>-200</v>
      </c>
      <c r="L60" s="69"/>
      <c r="M60" s="70"/>
      <c r="N60" s="67"/>
      <c r="O60" s="68"/>
      <c r="P60" s="67"/>
      <c r="Q60" s="68"/>
      <c r="R60" s="69"/>
      <c r="S60" s="64"/>
      <c r="T60" s="72"/>
      <c r="U60" s="102"/>
      <c r="V60" s="124"/>
      <c r="W60" s="74"/>
      <c r="X60" s="74"/>
      <c r="Y60" s="75"/>
      <c r="Z60" s="76"/>
      <c r="AA60" s="77"/>
      <c r="AB60" s="78"/>
      <c r="AC60" s="79"/>
      <c r="AD60" s="123"/>
    </row>
    <row r="61" spans="1:30" ht="27" customHeight="1" thickBot="1" x14ac:dyDescent="0.3">
      <c r="A61" s="80">
        <v>28</v>
      </c>
      <c r="B61" s="50" t="s">
        <v>58</v>
      </c>
      <c r="C61" s="81">
        <v>0.47699999999999998</v>
      </c>
      <c r="D61" s="82">
        <v>0.45</v>
      </c>
      <c r="E61" s="83">
        <v>0.47899999999999998</v>
      </c>
      <c r="F61" s="84">
        <v>400</v>
      </c>
      <c r="G61" s="84">
        <v>800</v>
      </c>
      <c r="H61" s="85">
        <f t="shared" ref="H61" si="5">SUM(F61:G61)</f>
        <v>1200</v>
      </c>
      <c r="I61" s="86"/>
      <c r="J61" s="87" t="s">
        <v>61</v>
      </c>
      <c r="K61" s="84">
        <v>6300</v>
      </c>
      <c r="L61" s="89">
        <f>SUM(K59:K61)</f>
        <v>5600</v>
      </c>
      <c r="M61" s="88"/>
      <c r="N61" s="87"/>
      <c r="O61" s="84"/>
      <c r="P61" s="87" t="s">
        <v>61</v>
      </c>
      <c r="Q61" s="84">
        <v>-12900</v>
      </c>
      <c r="R61" s="89">
        <f>SUM(O59:O61)+SUM(Q59:Q61)</f>
        <v>-12900</v>
      </c>
      <c r="S61" s="84">
        <v>-6100</v>
      </c>
      <c r="T61" s="91">
        <v>5312600</v>
      </c>
      <c r="U61" s="92">
        <v>4814600</v>
      </c>
      <c r="V61" s="126">
        <v>4813800</v>
      </c>
      <c r="W61" s="94">
        <v>0.46500000000000002</v>
      </c>
      <c r="X61" s="94">
        <v>0.33</v>
      </c>
      <c r="Y61" s="95">
        <v>0.79181999999999997</v>
      </c>
      <c r="Z61" s="96">
        <v>0.505</v>
      </c>
      <c r="AA61" s="97">
        <v>0.50749999999999318</v>
      </c>
      <c r="AB61" s="98">
        <v>1.36</v>
      </c>
      <c r="AC61" s="99">
        <v>150.56</v>
      </c>
      <c r="AD61" s="123"/>
    </row>
    <row r="62" spans="1:30" ht="22.5" customHeight="1" x14ac:dyDescent="0.2">
      <c r="A62" s="127" t="s">
        <v>36</v>
      </c>
      <c r="B62" s="128"/>
      <c r="C62" s="129"/>
      <c r="D62" s="129"/>
      <c r="E62" s="130"/>
      <c r="F62" s="131"/>
      <c r="G62" s="132"/>
      <c r="H62" s="132"/>
      <c r="I62" s="133"/>
      <c r="J62" s="134" t="s">
        <v>10</v>
      </c>
      <c r="K62" s="135"/>
      <c r="L62" s="136"/>
      <c r="M62" s="137"/>
      <c r="N62" s="138" t="s">
        <v>13</v>
      </c>
      <c r="O62" s="139"/>
      <c r="P62" s="138" t="s">
        <v>13</v>
      </c>
      <c r="Q62" s="139"/>
      <c r="R62" s="140" t="s">
        <v>12</v>
      </c>
      <c r="S62" s="141"/>
      <c r="T62" s="142"/>
      <c r="U62" s="143"/>
      <c r="V62" s="136"/>
      <c r="W62" s="144"/>
      <c r="X62" s="145"/>
      <c r="Y62" s="146"/>
      <c r="Z62" s="147"/>
      <c r="AA62" s="148"/>
      <c r="AB62" s="145"/>
      <c r="AC62" s="149"/>
      <c r="AD62" s="1"/>
    </row>
    <row r="63" spans="1:30" ht="20.25" customHeight="1" thickBot="1" x14ac:dyDescent="0.25">
      <c r="A63" s="150" t="s">
        <v>37</v>
      </c>
      <c r="B63" s="151"/>
      <c r="C63" s="152">
        <f>AVERAGE(C8:C61)</f>
        <v>0.47777777777777786</v>
      </c>
      <c r="D63" s="153">
        <f>AVERAGE(D8:D61)</f>
        <v>0.45000000000000007</v>
      </c>
      <c r="E63" s="154">
        <f>AVERAGE(E8:E61)</f>
        <v>0.51900000000000002</v>
      </c>
      <c r="F63" s="155">
        <v>9471</v>
      </c>
      <c r="G63" s="156">
        <v>-10645</v>
      </c>
      <c r="H63" s="156">
        <f>SUM(F63:G63)</f>
        <v>-1174</v>
      </c>
      <c r="I63" s="157"/>
      <c r="J63" s="231">
        <v>43838</v>
      </c>
      <c r="K63" s="232"/>
      <c r="L63" s="158"/>
      <c r="M63" s="159"/>
      <c r="N63" s="251">
        <v>3</v>
      </c>
      <c r="O63" s="252"/>
      <c r="P63" s="251">
        <v>-14617</v>
      </c>
      <c r="Q63" s="252"/>
      <c r="R63" s="160">
        <f>SUM(N63:Q63)</f>
        <v>-14614</v>
      </c>
      <c r="S63" s="161"/>
      <c r="T63" s="162"/>
      <c r="U63" s="163"/>
      <c r="V63" s="164"/>
      <c r="W63" s="165">
        <f t="shared" ref="W63:AC63" si="6">AVERAGE(W8:W61)</f>
        <v>0.4491666666666666</v>
      </c>
      <c r="X63" s="166">
        <f t="shared" si="6"/>
        <v>0.30444444444444435</v>
      </c>
      <c r="Y63" s="167">
        <f t="shared" si="6"/>
        <v>0.77994777777777757</v>
      </c>
      <c r="Z63" s="168">
        <f t="shared" si="6"/>
        <v>0.51327777777777794</v>
      </c>
      <c r="AA63" s="169">
        <f t="shared" si="6"/>
        <v>0.5136111111111098</v>
      </c>
      <c r="AB63" s="166">
        <f t="shared" si="6"/>
        <v>1.3429444444444445</v>
      </c>
      <c r="AC63" s="170">
        <f t="shared" si="6"/>
        <v>151.88444444444445</v>
      </c>
      <c r="AD63" s="1"/>
    </row>
    <row r="64" spans="1:30" ht="21.75" customHeight="1" x14ac:dyDescent="0.2">
      <c r="A64" s="127" t="s">
        <v>36</v>
      </c>
      <c r="B64" s="128"/>
      <c r="C64" s="171"/>
      <c r="D64" s="172"/>
      <c r="E64" s="173"/>
      <c r="F64" s="30" t="s">
        <v>14</v>
      </c>
      <c r="G64" s="174"/>
      <c r="H64" s="175"/>
      <c r="I64" s="133"/>
      <c r="J64" s="176" t="s">
        <v>11</v>
      </c>
      <c r="K64" s="135"/>
      <c r="L64" s="136"/>
      <c r="M64" s="177"/>
      <c r="N64" s="138" t="s">
        <v>14</v>
      </c>
      <c r="O64" s="139"/>
      <c r="P64" s="138" t="s">
        <v>14</v>
      </c>
      <c r="Q64" s="139"/>
      <c r="R64" s="140" t="s">
        <v>15</v>
      </c>
      <c r="S64" s="178"/>
      <c r="T64" s="179"/>
      <c r="U64" s="143"/>
      <c r="V64" s="142"/>
      <c r="W64" s="180"/>
      <c r="X64" s="181"/>
      <c r="Y64" s="182"/>
      <c r="Z64" s="183"/>
      <c r="AA64" s="183"/>
      <c r="AB64" s="181"/>
      <c r="AC64" s="184"/>
      <c r="AD64" s="1"/>
    </row>
    <row r="65" spans="1:30" ht="21" customHeight="1" thickBot="1" x14ac:dyDescent="0.25">
      <c r="A65" s="150" t="s">
        <v>38</v>
      </c>
      <c r="B65" s="151"/>
      <c r="C65" s="185">
        <v>0.47760714285714295</v>
      </c>
      <c r="D65" s="186"/>
      <c r="E65" s="187"/>
      <c r="F65" s="219">
        <v>1193680</v>
      </c>
      <c r="G65" s="188"/>
      <c r="H65" s="189"/>
      <c r="I65" s="157"/>
      <c r="J65" s="231">
        <v>0</v>
      </c>
      <c r="K65" s="232"/>
      <c r="L65" s="158"/>
      <c r="M65" s="159"/>
      <c r="N65" s="233">
        <v>78044</v>
      </c>
      <c r="O65" s="234"/>
      <c r="P65" s="235">
        <v>1393664</v>
      </c>
      <c r="Q65" s="236"/>
      <c r="R65" s="190">
        <f>SUM(N65:Q65)</f>
        <v>1471708</v>
      </c>
      <c r="S65" s="191"/>
      <c r="T65" s="192"/>
      <c r="U65" s="163"/>
      <c r="V65" s="193"/>
      <c r="W65" s="163"/>
      <c r="X65" s="194"/>
      <c r="Y65" s="195"/>
      <c r="Z65" s="194"/>
      <c r="AA65" s="194"/>
      <c r="AB65" s="194"/>
      <c r="AC65" s="196"/>
      <c r="AD65" s="1"/>
    </row>
    <row r="66" spans="1:30" ht="15" customHeight="1" x14ac:dyDescent="0.15">
      <c r="A66" s="15"/>
      <c r="B66" s="15"/>
      <c r="C66" s="15"/>
      <c r="D66" s="15"/>
      <c r="E66" s="15"/>
      <c r="F66" s="197" t="s">
        <v>7</v>
      </c>
      <c r="G66" s="198">
        <v>0.3</v>
      </c>
      <c r="H66" s="199" t="s">
        <v>31</v>
      </c>
      <c r="I66" s="15"/>
      <c r="J66" s="15"/>
      <c r="K66" s="200" t="s">
        <v>32</v>
      </c>
      <c r="L66" s="201">
        <v>1.625</v>
      </c>
      <c r="M66" s="199" t="s">
        <v>77</v>
      </c>
      <c r="N66" s="202"/>
      <c r="O66" s="15"/>
      <c r="P66" s="226" t="s">
        <v>46</v>
      </c>
      <c r="Q66" s="15"/>
      <c r="R66" s="203"/>
      <c r="S66" s="203"/>
      <c r="T66" s="204"/>
      <c r="U66" s="204"/>
      <c r="V66" s="15" t="s">
        <v>84</v>
      </c>
      <c r="W66" s="15"/>
      <c r="X66" s="18"/>
      <c r="Y66" s="224"/>
      <c r="Z66" s="20" t="s">
        <v>70</v>
      </c>
      <c r="AA66" s="20"/>
      <c r="AB66" s="205"/>
      <c r="AC66" s="15"/>
      <c r="AD66" s="1"/>
    </row>
    <row r="67" spans="1:30" ht="15" customHeight="1" x14ac:dyDescent="0.15">
      <c r="A67" s="15"/>
      <c r="B67" s="15"/>
      <c r="C67" s="15"/>
      <c r="D67" s="15"/>
      <c r="E67" s="15"/>
      <c r="F67" s="15"/>
      <c r="G67" s="198">
        <v>0.5</v>
      </c>
      <c r="H67" s="199" t="s">
        <v>76</v>
      </c>
      <c r="I67" s="15"/>
      <c r="J67" s="15"/>
      <c r="K67" s="200" t="s">
        <v>33</v>
      </c>
      <c r="L67" s="206">
        <v>2.2000000000000002</v>
      </c>
      <c r="M67" s="199" t="s">
        <v>88</v>
      </c>
      <c r="N67" s="15"/>
      <c r="O67" s="15"/>
      <c r="P67" s="202" t="s">
        <v>47</v>
      </c>
      <c r="Q67" s="15"/>
      <c r="R67" s="203"/>
      <c r="S67" s="203"/>
      <c r="T67" s="204"/>
      <c r="U67" s="204"/>
      <c r="V67" s="15" t="s">
        <v>53</v>
      </c>
      <c r="W67" s="199"/>
      <c r="X67" s="18"/>
      <c r="Y67" s="224"/>
      <c r="Z67" s="20"/>
      <c r="AA67" s="20"/>
      <c r="AB67" s="229"/>
      <c r="AC67" s="15"/>
      <c r="AD67" s="1"/>
    </row>
    <row r="68" spans="1:30" ht="15" customHeight="1" x14ac:dyDescent="0.15">
      <c r="A68" s="15"/>
      <c r="B68" s="15"/>
      <c r="C68" s="15"/>
      <c r="D68" s="15"/>
      <c r="E68" s="15"/>
      <c r="F68" s="15"/>
      <c r="G68" s="198">
        <v>0.75</v>
      </c>
      <c r="H68" s="199" t="s">
        <v>82</v>
      </c>
      <c r="I68" s="15"/>
      <c r="J68" s="15"/>
      <c r="K68" s="200"/>
      <c r="L68" s="206"/>
      <c r="M68" s="199"/>
      <c r="N68" s="15"/>
      <c r="O68" s="210"/>
      <c r="P68" s="15" t="s">
        <v>52</v>
      </c>
      <c r="Q68" s="15"/>
      <c r="R68" s="230"/>
      <c r="S68" s="207"/>
      <c r="T68" s="204"/>
      <c r="U68" s="204"/>
      <c r="V68" s="199" t="s">
        <v>72</v>
      </c>
      <c r="W68" s="199"/>
      <c r="X68" s="18"/>
      <c r="Y68" s="224"/>
      <c r="Z68" s="20"/>
      <c r="AA68" s="20"/>
      <c r="AB68" s="20"/>
      <c r="AC68" s="15"/>
      <c r="AD68" s="1"/>
    </row>
    <row r="69" spans="1:30" ht="15" customHeight="1" x14ac:dyDescent="0.15">
      <c r="A69" s="15"/>
      <c r="B69" s="15"/>
      <c r="C69" s="15"/>
      <c r="D69" s="15"/>
      <c r="E69" s="15"/>
      <c r="K69" s="237"/>
      <c r="L69" s="237"/>
      <c r="M69" s="208"/>
      <c r="N69" s="209"/>
      <c r="O69" s="210"/>
      <c r="P69" s="15" t="s">
        <v>89</v>
      </c>
      <c r="Q69" s="228"/>
      <c r="R69" s="202"/>
      <c r="S69" s="202"/>
      <c r="T69" s="210"/>
      <c r="U69" s="15"/>
      <c r="V69" s="199" t="s">
        <v>71</v>
      </c>
      <c r="X69" s="18"/>
      <c r="Y69" s="224"/>
      <c r="Z69" s="20"/>
      <c r="AA69" s="20"/>
      <c r="AB69" s="20"/>
      <c r="AC69" s="1"/>
      <c r="AD69" s="1"/>
    </row>
    <row r="70" spans="1:30" x14ac:dyDescent="0.15">
      <c r="A70" s="199"/>
      <c r="B70" s="15"/>
      <c r="C70" s="15"/>
      <c r="D70" s="15"/>
      <c r="E70" s="15"/>
      <c r="L70" s="22"/>
      <c r="M70" s="211"/>
      <c r="N70" s="209"/>
      <c r="O70" s="210"/>
      <c r="P70" s="15"/>
      <c r="Q70" s="212"/>
      <c r="R70" s="208"/>
      <c r="S70" s="209"/>
      <c r="T70" s="210"/>
      <c r="U70" s="15"/>
      <c r="X70" s="18"/>
      <c r="Y70" s="224"/>
      <c r="Z70" s="20"/>
      <c r="AA70" s="20"/>
      <c r="AB70" s="20"/>
      <c r="AC70" s="20"/>
      <c r="AD70" s="213"/>
    </row>
    <row r="71" spans="1:30" x14ac:dyDescent="0.15">
      <c r="L71" s="22"/>
      <c r="O71" s="210"/>
      <c r="P71" s="210"/>
    </row>
    <row r="72" spans="1:30" ht="14.25" x14ac:dyDescent="0.15">
      <c r="C72" s="62"/>
      <c r="D72" s="62"/>
      <c r="E72" s="15"/>
      <c r="O72" s="210"/>
      <c r="Q72" s="214"/>
      <c r="R72" s="208"/>
      <c r="S72" s="215"/>
      <c r="T72" s="15"/>
    </row>
    <row r="73" spans="1:30" ht="14.25" x14ac:dyDescent="0.15">
      <c r="C73" s="62"/>
      <c r="D73" s="62"/>
      <c r="F73" s="15"/>
      <c r="J73" s="15"/>
      <c r="P73" s="22"/>
    </row>
    <row r="74" spans="1:30" ht="14.25" x14ac:dyDescent="0.15">
      <c r="C74" s="62"/>
      <c r="D74" s="62"/>
      <c r="F74" s="22"/>
      <c r="G74" s="212"/>
      <c r="H74" s="208"/>
      <c r="I74" s="209"/>
      <c r="J74" s="15"/>
    </row>
    <row r="75" spans="1:30" ht="14.25" x14ac:dyDescent="0.15">
      <c r="C75" s="62"/>
      <c r="D75" s="62"/>
      <c r="F75" s="15"/>
      <c r="G75" s="212"/>
      <c r="H75" s="208"/>
      <c r="I75" s="209"/>
      <c r="J75" s="210"/>
    </row>
    <row r="76" spans="1:30" ht="14.25" x14ac:dyDescent="0.15">
      <c r="C76" s="216"/>
      <c r="D76" s="216"/>
      <c r="F76" s="210"/>
      <c r="G76" s="212"/>
      <c r="H76" s="208"/>
      <c r="I76" s="209"/>
      <c r="J76" s="210"/>
    </row>
    <row r="77" spans="1:30" ht="14.25" x14ac:dyDescent="0.15">
      <c r="C77" s="62"/>
      <c r="D77" s="62"/>
      <c r="F77" s="217"/>
      <c r="G77" s="212"/>
      <c r="H77" s="208"/>
      <c r="I77" s="209"/>
      <c r="J77" s="15"/>
    </row>
    <row r="78" spans="1:30" ht="14.25" x14ac:dyDescent="0.15">
      <c r="C78" s="62"/>
      <c r="D78" s="62"/>
    </row>
    <row r="79" spans="1:30" ht="14.25" x14ac:dyDescent="0.15">
      <c r="C79" s="62"/>
      <c r="D79" s="62"/>
    </row>
    <row r="80" spans="1:30" ht="14.25" x14ac:dyDescent="0.15">
      <c r="C80" s="62"/>
      <c r="D80" s="62"/>
    </row>
    <row r="81" spans="3:4" ht="14.25" x14ac:dyDescent="0.15">
      <c r="C81" s="62"/>
      <c r="D81" s="62"/>
    </row>
    <row r="82" spans="3:4" ht="14.25" x14ac:dyDescent="0.15">
      <c r="C82" s="62"/>
      <c r="D82" s="62"/>
    </row>
    <row r="83" spans="3:4" ht="14.25" x14ac:dyDescent="0.15">
      <c r="C83" s="62"/>
      <c r="D83" s="62"/>
    </row>
    <row r="84" spans="3:4" ht="14.25" x14ac:dyDescent="0.15">
      <c r="C84" s="62"/>
      <c r="D84" s="62"/>
    </row>
    <row r="85" spans="3:4" ht="14.25" x14ac:dyDescent="0.15">
      <c r="C85" s="62"/>
      <c r="D85" s="62"/>
    </row>
    <row r="86" spans="3:4" ht="14.25" x14ac:dyDescent="0.15">
      <c r="C86" s="62"/>
      <c r="D86" s="62"/>
    </row>
    <row r="87" spans="3:4" ht="14.25" x14ac:dyDescent="0.15">
      <c r="C87" s="62"/>
      <c r="D87" s="62"/>
    </row>
    <row r="88" spans="3:4" ht="14.25" x14ac:dyDescent="0.15">
      <c r="C88" s="62"/>
      <c r="D88" s="62"/>
    </row>
    <row r="89" spans="3:4" ht="14.25" x14ac:dyDescent="0.15">
      <c r="C89" s="62"/>
      <c r="D89" s="62"/>
    </row>
    <row r="90" spans="3:4" ht="14.25" x14ac:dyDescent="0.15">
      <c r="C90" s="62"/>
      <c r="D90" s="62"/>
    </row>
    <row r="91" spans="3:4" ht="14.25" x14ac:dyDescent="0.15">
      <c r="C91" s="62"/>
      <c r="D91" s="62"/>
    </row>
    <row r="92" spans="3:4" ht="14.25" x14ac:dyDescent="0.15">
      <c r="C92" s="62"/>
      <c r="D92" s="62"/>
    </row>
    <row r="93" spans="3:4" ht="14.25" x14ac:dyDescent="0.15">
      <c r="C93" s="62"/>
      <c r="D93" s="62"/>
    </row>
    <row r="94" spans="3:4" ht="14.25" x14ac:dyDescent="0.15">
      <c r="C94" s="62"/>
      <c r="D94" s="62"/>
    </row>
    <row r="95" spans="3:4" ht="14.25" x14ac:dyDescent="0.15">
      <c r="C95" s="62"/>
      <c r="D95" s="62"/>
    </row>
    <row r="96" spans="3:4" ht="14.25" x14ac:dyDescent="0.15">
      <c r="C96" s="62"/>
      <c r="D96" s="62"/>
    </row>
    <row r="97" spans="3:4" ht="14.25" x14ac:dyDescent="0.15">
      <c r="C97" s="62"/>
      <c r="D97" s="62"/>
    </row>
    <row r="98" spans="3:4" ht="14.25" x14ac:dyDescent="0.15">
      <c r="C98" s="62"/>
      <c r="D98" s="62"/>
    </row>
    <row r="99" spans="3:4" ht="14.25" x14ac:dyDescent="0.15">
      <c r="C99" s="62"/>
      <c r="D99" s="62"/>
    </row>
    <row r="100" spans="3:4" ht="14.25" x14ac:dyDescent="0.15">
      <c r="C100" s="62"/>
      <c r="D100" s="62"/>
    </row>
    <row r="101" spans="3:4" ht="14.25" x14ac:dyDescent="0.15">
      <c r="C101" s="62"/>
      <c r="D101" s="62"/>
    </row>
    <row r="102" spans="3:4" ht="14.25" x14ac:dyDescent="0.15">
      <c r="C102" s="62"/>
      <c r="D102" s="62"/>
    </row>
    <row r="103" spans="3:4" ht="14.25" x14ac:dyDescent="0.15">
      <c r="C103" s="62"/>
      <c r="D103" s="62"/>
    </row>
    <row r="104" spans="3:4" ht="14.25" x14ac:dyDescent="0.15">
      <c r="C104" s="62"/>
      <c r="D104" s="62"/>
    </row>
    <row r="105" spans="3:4" ht="14.25" x14ac:dyDescent="0.15">
      <c r="C105" s="62"/>
      <c r="D105" s="62"/>
    </row>
    <row r="106" spans="3:4" ht="14.25" x14ac:dyDescent="0.15">
      <c r="C106" s="62"/>
      <c r="D106" s="62"/>
    </row>
    <row r="107" spans="3:4" ht="14.25" x14ac:dyDescent="0.15">
      <c r="C107" s="62"/>
      <c r="D107" s="62"/>
    </row>
    <row r="108" spans="3:4" ht="14.25" x14ac:dyDescent="0.15">
      <c r="C108" s="62"/>
      <c r="D108" s="62"/>
    </row>
    <row r="109" spans="3:4" ht="14.25" x14ac:dyDescent="0.15">
      <c r="C109" s="62"/>
      <c r="D109" s="62"/>
    </row>
    <row r="110" spans="3:4" ht="14.25" x14ac:dyDescent="0.15">
      <c r="C110" s="62"/>
      <c r="D110" s="62"/>
    </row>
    <row r="111" spans="3:4" ht="14.25" x14ac:dyDescent="0.15">
      <c r="C111" s="62"/>
      <c r="D111" s="62"/>
    </row>
    <row r="112" spans="3:4" ht="14.25" x14ac:dyDescent="0.15">
      <c r="C112" s="62"/>
      <c r="D112" s="62"/>
    </row>
    <row r="113" spans="3:4" ht="14.25" x14ac:dyDescent="0.15">
      <c r="C113" s="62"/>
      <c r="D113" s="62"/>
    </row>
    <row r="114" spans="3:4" ht="14.25" x14ac:dyDescent="0.15">
      <c r="C114" s="62"/>
      <c r="D114" s="62"/>
    </row>
    <row r="115" spans="3:4" ht="14.25" x14ac:dyDescent="0.15">
      <c r="C115" s="62"/>
      <c r="D115" s="62"/>
    </row>
    <row r="116" spans="3:4" ht="14.25" x14ac:dyDescent="0.15">
      <c r="C116" s="62"/>
      <c r="D116" s="62"/>
    </row>
    <row r="117" spans="3:4" ht="14.25" x14ac:dyDescent="0.15">
      <c r="C117" s="62"/>
      <c r="D117" s="62"/>
    </row>
    <row r="118" spans="3:4" ht="14.25" x14ac:dyDescent="0.15">
      <c r="C118" s="62"/>
      <c r="D118" s="62"/>
    </row>
    <row r="119" spans="3:4" ht="14.25" x14ac:dyDescent="0.15">
      <c r="C119" s="62"/>
      <c r="D119" s="62"/>
    </row>
    <row r="120" spans="3:4" ht="14.25" x14ac:dyDescent="0.15">
      <c r="C120" s="62"/>
      <c r="D120" s="62"/>
    </row>
    <row r="121" spans="3:4" ht="14.25" x14ac:dyDescent="0.15">
      <c r="C121" s="62"/>
      <c r="D121" s="62"/>
    </row>
    <row r="122" spans="3:4" ht="14.25" x14ac:dyDescent="0.15">
      <c r="C122" s="62"/>
      <c r="D122" s="62"/>
    </row>
    <row r="123" spans="3:4" ht="14.25" x14ac:dyDescent="0.15">
      <c r="C123" s="62"/>
      <c r="D123" s="62"/>
    </row>
    <row r="124" spans="3:4" ht="14.25" x14ac:dyDescent="0.15">
      <c r="C124" s="62"/>
      <c r="D124" s="62"/>
    </row>
    <row r="125" spans="3:4" ht="14.25" x14ac:dyDescent="0.15">
      <c r="C125" s="62"/>
      <c r="D125" s="62"/>
    </row>
    <row r="126" spans="3:4" ht="14.25" x14ac:dyDescent="0.15">
      <c r="C126" s="62"/>
      <c r="D126" s="62"/>
    </row>
    <row r="127" spans="3:4" ht="14.25" x14ac:dyDescent="0.15">
      <c r="C127" s="62"/>
      <c r="D127" s="62"/>
    </row>
    <row r="128" spans="3:4" x14ac:dyDescent="0.15">
      <c r="C128" s="218"/>
      <c r="D128" s="218"/>
    </row>
  </sheetData>
  <mergeCells count="12">
    <mergeCell ref="J65:K65"/>
    <mergeCell ref="N65:O65"/>
    <mergeCell ref="P65:Q65"/>
    <mergeCell ref="K69:L69"/>
    <mergeCell ref="A5:B7"/>
    <mergeCell ref="M5:R5"/>
    <mergeCell ref="S5:V5"/>
    <mergeCell ref="Z5:AA5"/>
    <mergeCell ref="Z6:AA6"/>
    <mergeCell ref="J63:K63"/>
    <mergeCell ref="N63:O63"/>
    <mergeCell ref="P63:Q63"/>
  </mergeCells>
  <phoneticPr fontId="5"/>
  <printOptions horizontalCentered="1"/>
  <pageMargins left="0.27559055118110237" right="0.15748031496062992" top="0.19685039370078741" bottom="0.19685039370078741" header="0.19685039370078741" footer="0.15748031496062992"/>
  <pageSetup paperSize="8" scale="38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46672-4B62-424F-BA3B-C471F526D9D0}">
  <sheetPr>
    <pageSetUpPr fitToPage="1"/>
  </sheetPr>
  <dimension ref="A1:AD135"/>
  <sheetViews>
    <sheetView tabSelected="1" view="pageBreakPreview" zoomScale="85" zoomScaleNormal="50" zoomScaleSheetLayoutView="85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5" sqref="A5:B7"/>
    </sheetView>
  </sheetViews>
  <sheetFormatPr defaultColWidth="9" defaultRowHeight="13.5" x14ac:dyDescent="0.15"/>
  <cols>
    <col min="1" max="2" width="6.125" customWidth="1"/>
    <col min="3" max="3" width="14.5" customWidth="1"/>
    <col min="4" max="4" width="11.5" customWidth="1"/>
    <col min="5" max="5" width="10.5" customWidth="1"/>
    <col min="6" max="6" width="17.5" customWidth="1"/>
    <col min="7" max="7" width="18.5" customWidth="1"/>
    <col min="8" max="8" width="18.75" customWidth="1"/>
    <col min="9" max="9" width="9.125" customWidth="1"/>
    <col min="10" max="10" width="40.625" customWidth="1"/>
    <col min="11" max="12" width="20" customWidth="1"/>
    <col min="13" max="13" width="10" style="262" customWidth="1"/>
    <col min="14" max="14" width="30.375" customWidth="1"/>
    <col min="15" max="15" width="17.125" customWidth="1"/>
    <col min="16" max="16" width="40.625" customWidth="1"/>
    <col min="17" max="18" width="20" customWidth="1"/>
    <col min="19" max="19" width="18.625" customWidth="1"/>
    <col min="20" max="21" width="18.5" customWidth="1"/>
    <col min="22" max="22" width="17.375" customWidth="1"/>
    <col min="23" max="23" width="14.75" customWidth="1"/>
    <col min="24" max="24" width="14.625" style="258" customWidth="1"/>
    <col min="25" max="25" width="18.25" style="259" bestFit="1" customWidth="1"/>
    <col min="26" max="26" width="13.625" style="260" customWidth="1"/>
    <col min="27" max="27" width="16.5" style="260" bestFit="1" customWidth="1"/>
    <col min="28" max="28" width="13.375" style="260" customWidth="1"/>
    <col min="29" max="29" width="18.25" style="260" customWidth="1"/>
    <col min="30" max="30" width="13.75" style="260" customWidth="1"/>
    <col min="31" max="31" width="11.625" customWidth="1"/>
  </cols>
  <sheetData>
    <row r="1" spans="1:30" ht="28.5" x14ac:dyDescent="0.3">
      <c r="G1" s="253"/>
      <c r="I1" s="253"/>
      <c r="K1" s="254" t="s">
        <v>34</v>
      </c>
      <c r="L1" s="255"/>
      <c r="M1" s="256"/>
      <c r="P1" s="254"/>
      <c r="R1" s="257" t="s">
        <v>90</v>
      </c>
      <c r="AC1" s="261">
        <v>45748</v>
      </c>
      <c r="AD1"/>
    </row>
    <row r="2" spans="1:30" ht="14.25" x14ac:dyDescent="0.15">
      <c r="N2" s="263" t="s">
        <v>16</v>
      </c>
      <c r="O2" s="263"/>
      <c r="P2" s="263"/>
      <c r="Q2" s="263"/>
      <c r="R2" s="263"/>
      <c r="S2" s="263"/>
      <c r="V2" s="264"/>
      <c r="W2" s="264"/>
      <c r="X2" s="265"/>
      <c r="AB2" s="266"/>
      <c r="AC2" s="267"/>
      <c r="AD2" s="264"/>
    </row>
    <row r="3" spans="1:30" ht="3.75" customHeight="1" x14ac:dyDescent="0.15">
      <c r="A3" s="268"/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9"/>
      <c r="N3" s="270"/>
      <c r="O3" s="270"/>
      <c r="P3" s="270"/>
      <c r="Q3" s="270"/>
      <c r="R3" s="270"/>
      <c r="S3" s="270"/>
      <c r="T3" s="268"/>
      <c r="U3" s="268"/>
      <c r="V3" s="268"/>
      <c r="W3" s="268"/>
      <c r="X3" s="271"/>
      <c r="Y3" s="272"/>
      <c r="Z3" s="273"/>
      <c r="AA3" s="273"/>
      <c r="AB3" s="273"/>
      <c r="AC3" s="274"/>
      <c r="AD3" s="268"/>
    </row>
    <row r="4" spans="1:30" x14ac:dyDescent="0.15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9"/>
      <c r="N4" s="268"/>
      <c r="O4" s="268"/>
      <c r="P4" s="268"/>
      <c r="Q4" s="268"/>
      <c r="R4" s="268"/>
      <c r="S4" s="268"/>
      <c r="T4" s="268"/>
      <c r="U4" s="268"/>
      <c r="V4" s="275"/>
      <c r="W4" s="275"/>
      <c r="X4" s="271"/>
      <c r="Y4" s="276"/>
      <c r="Z4" s="274"/>
      <c r="AA4" s="274"/>
      <c r="AB4" s="274"/>
      <c r="AC4" s="267"/>
      <c r="AD4" s="268"/>
    </row>
    <row r="5" spans="1:30" ht="14.25" customHeight="1" thickBot="1" x14ac:dyDescent="0.2">
      <c r="A5" s="277"/>
      <c r="B5" s="278"/>
      <c r="C5" s="279" t="s">
        <v>39</v>
      </c>
      <c r="D5" s="279"/>
      <c r="E5" s="280"/>
      <c r="F5" s="279" t="s">
        <v>40</v>
      </c>
      <c r="G5" s="279"/>
      <c r="H5" s="280"/>
      <c r="I5" s="279" t="s">
        <v>41</v>
      </c>
      <c r="J5" s="279"/>
      <c r="K5" s="279"/>
      <c r="L5" s="280"/>
      <c r="M5" s="281" t="s">
        <v>42</v>
      </c>
      <c r="N5" s="282"/>
      <c r="O5" s="282"/>
      <c r="P5" s="282"/>
      <c r="Q5" s="282"/>
      <c r="R5" s="283"/>
      <c r="S5" s="281" t="s">
        <v>43</v>
      </c>
      <c r="T5" s="282"/>
      <c r="U5" s="282"/>
      <c r="V5" s="283"/>
      <c r="W5" s="284" t="s">
        <v>48</v>
      </c>
      <c r="X5" s="285" t="s">
        <v>45</v>
      </c>
      <c r="Y5" s="286" t="s">
        <v>79</v>
      </c>
      <c r="Z5" s="287" t="s">
        <v>66</v>
      </c>
      <c r="AA5" s="288"/>
      <c r="AB5" s="289" t="s">
        <v>0</v>
      </c>
      <c r="AC5" s="290" t="s">
        <v>2</v>
      </c>
      <c r="AD5"/>
    </row>
    <row r="6" spans="1:30" ht="14.25" customHeight="1" x14ac:dyDescent="0.15">
      <c r="A6" s="291"/>
      <c r="B6" s="292"/>
      <c r="C6" s="293" t="s">
        <v>9</v>
      </c>
      <c r="D6" s="294"/>
      <c r="E6" s="295"/>
      <c r="F6" s="296"/>
      <c r="G6" s="296"/>
      <c r="H6" s="297"/>
      <c r="I6" s="294" t="s">
        <v>25</v>
      </c>
      <c r="J6" s="298"/>
      <c r="K6" s="299"/>
      <c r="L6" s="297"/>
      <c r="M6" s="300" t="s">
        <v>25</v>
      </c>
      <c r="N6" s="301"/>
      <c r="O6" s="296"/>
      <c r="P6" s="302" t="s">
        <v>26</v>
      </c>
      <c r="Q6" s="303"/>
      <c r="R6" s="297"/>
      <c r="S6" s="300" t="s">
        <v>17</v>
      </c>
      <c r="T6" s="300" t="s">
        <v>17</v>
      </c>
      <c r="U6" s="300" t="s">
        <v>18</v>
      </c>
      <c r="V6" s="294" t="s">
        <v>19</v>
      </c>
      <c r="W6" s="304" t="s">
        <v>49</v>
      </c>
      <c r="X6" s="305" t="s">
        <v>28</v>
      </c>
      <c r="Y6" s="306" t="s">
        <v>29</v>
      </c>
      <c r="Z6" s="307" t="s">
        <v>75</v>
      </c>
      <c r="AA6" s="308" t="s">
        <v>67</v>
      </c>
      <c r="AB6" s="309" t="s">
        <v>1</v>
      </c>
      <c r="AC6" s="310" t="s">
        <v>5</v>
      </c>
      <c r="AD6"/>
    </row>
    <row r="7" spans="1:30" ht="14.25" customHeight="1" x14ac:dyDescent="0.15">
      <c r="A7" s="311"/>
      <c r="B7" s="312"/>
      <c r="C7" s="313" t="s">
        <v>3</v>
      </c>
      <c r="D7" s="314" t="s">
        <v>50</v>
      </c>
      <c r="E7" s="315" t="s">
        <v>6</v>
      </c>
      <c r="F7" s="316" t="s">
        <v>21</v>
      </c>
      <c r="G7" s="317" t="s">
        <v>22</v>
      </c>
      <c r="H7" s="318" t="s">
        <v>23</v>
      </c>
      <c r="I7" s="314" t="s">
        <v>24</v>
      </c>
      <c r="J7" s="319"/>
      <c r="K7" s="320"/>
      <c r="L7" s="315" t="s">
        <v>35</v>
      </c>
      <c r="M7" s="317" t="s">
        <v>24</v>
      </c>
      <c r="N7" s="319" t="s">
        <v>55</v>
      </c>
      <c r="O7" s="320"/>
      <c r="P7" s="319" t="s">
        <v>27</v>
      </c>
      <c r="Q7" s="320"/>
      <c r="R7" s="318" t="s">
        <v>4</v>
      </c>
      <c r="S7" s="316" t="s">
        <v>20</v>
      </c>
      <c r="T7" s="317" t="s">
        <v>8</v>
      </c>
      <c r="U7" s="317" t="s">
        <v>8</v>
      </c>
      <c r="V7" s="314" t="s">
        <v>30</v>
      </c>
      <c r="W7" s="321" t="s">
        <v>51</v>
      </c>
      <c r="X7" s="322" t="s">
        <v>54</v>
      </c>
      <c r="Y7" s="323" t="s">
        <v>44</v>
      </c>
      <c r="Z7" s="324" t="s">
        <v>73</v>
      </c>
      <c r="AA7" s="325" t="s">
        <v>74</v>
      </c>
      <c r="AB7" s="326" t="s">
        <v>68</v>
      </c>
      <c r="AC7" s="316" t="s">
        <v>69</v>
      </c>
      <c r="AD7"/>
    </row>
    <row r="8" spans="1:30" ht="27" customHeight="1" x14ac:dyDescent="0.25">
      <c r="A8" s="327"/>
      <c r="B8" s="300"/>
      <c r="C8" s="328"/>
      <c r="D8" s="329"/>
      <c r="E8" s="330"/>
      <c r="F8" s="331"/>
      <c r="G8" s="331"/>
      <c r="H8" s="332"/>
      <c r="I8" s="333"/>
      <c r="J8" s="334"/>
      <c r="K8" s="331"/>
      <c r="L8" s="335"/>
      <c r="M8" s="336"/>
      <c r="N8" s="334"/>
      <c r="O8" s="331"/>
      <c r="P8" s="334"/>
      <c r="Q8" s="331"/>
      <c r="R8" s="335"/>
      <c r="S8" s="331"/>
      <c r="T8" s="337"/>
      <c r="U8" s="338"/>
      <c r="V8" s="339"/>
      <c r="W8" s="340"/>
      <c r="X8" s="340"/>
      <c r="Y8" s="341"/>
      <c r="Z8" s="342"/>
      <c r="AA8" s="343"/>
      <c r="AB8" s="344"/>
      <c r="AC8" s="345">
        <v>150.12</v>
      </c>
      <c r="AD8"/>
    </row>
    <row r="9" spans="1:30" ht="27" customHeight="1" x14ac:dyDescent="0.25">
      <c r="A9" s="327"/>
      <c r="B9" s="300"/>
      <c r="C9" s="346"/>
      <c r="D9" s="347"/>
      <c r="E9" s="348"/>
      <c r="F9" s="349"/>
      <c r="G9" s="349"/>
      <c r="H9" s="350"/>
      <c r="I9" s="333"/>
      <c r="J9" s="334" t="s">
        <v>61</v>
      </c>
      <c r="K9" s="331">
        <v>12900</v>
      </c>
      <c r="L9" s="351"/>
      <c r="M9" s="352"/>
      <c r="N9" s="334"/>
      <c r="O9" s="331"/>
      <c r="P9" s="334"/>
      <c r="Q9" s="331"/>
      <c r="R9" s="351"/>
      <c r="S9" s="353"/>
      <c r="T9" s="337"/>
      <c r="U9" s="338"/>
      <c r="V9" s="339"/>
      <c r="W9" s="340"/>
      <c r="X9" s="340"/>
      <c r="Y9" s="341"/>
      <c r="Z9" s="342"/>
      <c r="AA9" s="343"/>
      <c r="AB9" s="344"/>
      <c r="AC9" s="345"/>
      <c r="AD9"/>
    </row>
    <row r="10" spans="1:30" ht="27" customHeight="1" x14ac:dyDescent="0.25">
      <c r="A10" s="354">
        <v>3</v>
      </c>
      <c r="B10" s="317" t="s">
        <v>60</v>
      </c>
      <c r="C10" s="355">
        <v>0.47699999999999998</v>
      </c>
      <c r="D10" s="356">
        <v>0.45</v>
      </c>
      <c r="E10" s="357">
        <v>0.47799999999999998</v>
      </c>
      <c r="F10" s="358">
        <v>500</v>
      </c>
      <c r="G10" s="358">
        <v>-37100</v>
      </c>
      <c r="H10" s="359">
        <f>SUM(F10:G10)</f>
        <v>-36600</v>
      </c>
      <c r="I10" s="360"/>
      <c r="J10" s="361" t="s">
        <v>91</v>
      </c>
      <c r="K10" s="358">
        <v>-6700</v>
      </c>
      <c r="L10" s="362">
        <f>SUM(K8:K10)</f>
        <v>6200</v>
      </c>
      <c r="M10" s="363"/>
      <c r="N10" s="361"/>
      <c r="O10" s="358"/>
      <c r="P10" s="361" t="s">
        <v>61</v>
      </c>
      <c r="Q10" s="358">
        <v>-5900</v>
      </c>
      <c r="R10" s="362">
        <f>SUM(O8:O10)+SUM(Q8:Q10)</f>
        <v>-5900</v>
      </c>
      <c r="S10" s="364">
        <v>-36300</v>
      </c>
      <c r="T10" s="365">
        <v>5276300</v>
      </c>
      <c r="U10" s="366">
        <v>4798100</v>
      </c>
      <c r="V10" s="367">
        <v>4797100</v>
      </c>
      <c r="W10" s="368">
        <v>0.47699999999999998</v>
      </c>
      <c r="X10" s="368">
        <v>0.33500000000000002</v>
      </c>
      <c r="Y10" s="369">
        <v>0.79181999999999997</v>
      </c>
      <c r="Z10" s="370">
        <v>0.501</v>
      </c>
      <c r="AA10" s="371">
        <v>0.50249999999999773</v>
      </c>
      <c r="AB10" s="372">
        <v>1.393</v>
      </c>
      <c r="AC10" s="373">
        <v>151.01</v>
      </c>
      <c r="AD10"/>
    </row>
    <row r="11" spans="1:30" ht="27" customHeight="1" x14ac:dyDescent="0.25">
      <c r="A11" s="374"/>
      <c r="B11" s="300"/>
      <c r="C11" s="346"/>
      <c r="D11" s="347"/>
      <c r="E11" s="348"/>
      <c r="F11" s="349"/>
      <c r="G11" s="349"/>
      <c r="H11" s="350"/>
      <c r="I11" s="333"/>
      <c r="J11" s="334"/>
      <c r="K11" s="331"/>
      <c r="L11" s="351"/>
      <c r="M11" s="352"/>
      <c r="N11" s="334"/>
      <c r="O11" s="331"/>
      <c r="P11" s="334"/>
      <c r="Q11" s="331"/>
      <c r="R11" s="351"/>
      <c r="S11" s="375"/>
      <c r="T11" s="376"/>
      <c r="U11" s="377"/>
      <c r="V11" s="378"/>
      <c r="W11" s="379"/>
      <c r="X11" s="379"/>
      <c r="Y11" s="380"/>
      <c r="Z11" s="381"/>
      <c r="AA11" s="382"/>
      <c r="AB11" s="383"/>
      <c r="AC11" s="384">
        <v>148.6</v>
      </c>
      <c r="AD11"/>
    </row>
    <row r="12" spans="1:30" ht="27" customHeight="1" x14ac:dyDescent="0.25">
      <c r="A12" s="327"/>
      <c r="B12" s="300"/>
      <c r="C12" s="346"/>
      <c r="D12" s="347"/>
      <c r="E12" s="348"/>
      <c r="F12" s="349"/>
      <c r="G12" s="349"/>
      <c r="H12" s="350"/>
      <c r="I12" s="333"/>
      <c r="J12" s="334" t="s">
        <v>64</v>
      </c>
      <c r="K12" s="331">
        <v>-300</v>
      </c>
      <c r="L12" s="351"/>
      <c r="M12" s="352"/>
      <c r="N12" s="334"/>
      <c r="O12" s="331"/>
      <c r="P12" s="334"/>
      <c r="Q12" s="331"/>
      <c r="R12" s="351"/>
      <c r="S12" s="353"/>
      <c r="T12" s="337"/>
      <c r="U12" s="338"/>
      <c r="V12" s="339"/>
      <c r="W12" s="340"/>
      <c r="X12" s="340"/>
      <c r="Y12" s="341"/>
      <c r="Z12" s="342"/>
      <c r="AA12" s="343"/>
      <c r="AB12" s="344"/>
      <c r="AC12" s="345"/>
      <c r="AD12"/>
    </row>
    <row r="13" spans="1:30" ht="27" customHeight="1" x14ac:dyDescent="0.25">
      <c r="A13" s="354">
        <v>4</v>
      </c>
      <c r="B13" s="317" t="s">
        <v>59</v>
      </c>
      <c r="C13" s="355">
        <v>0.47599999999999998</v>
      </c>
      <c r="D13" s="356">
        <v>0.45</v>
      </c>
      <c r="E13" s="357">
        <v>0.47799999999999998</v>
      </c>
      <c r="F13" s="358">
        <v>1100</v>
      </c>
      <c r="G13" s="358">
        <v>-49800</v>
      </c>
      <c r="H13" s="359">
        <f>SUM(F13:G13)</f>
        <v>-48700</v>
      </c>
      <c r="I13" s="360"/>
      <c r="J13" s="361" t="s">
        <v>61</v>
      </c>
      <c r="K13" s="358">
        <v>5000</v>
      </c>
      <c r="L13" s="362">
        <f>SUM(K11:K13)</f>
        <v>4700</v>
      </c>
      <c r="M13" s="363"/>
      <c r="N13" s="361"/>
      <c r="O13" s="358"/>
      <c r="P13" s="361" t="s">
        <v>61</v>
      </c>
      <c r="Q13" s="358">
        <v>-2800</v>
      </c>
      <c r="R13" s="362">
        <f>SUM(O11:O13)+SUM(Q11:Q13)</f>
        <v>-2800</v>
      </c>
      <c r="S13" s="364">
        <v>-46800</v>
      </c>
      <c r="T13" s="365">
        <v>5229500</v>
      </c>
      <c r="U13" s="366">
        <v>4757100</v>
      </c>
      <c r="V13" s="367">
        <v>4757100</v>
      </c>
      <c r="W13" s="368">
        <v>0.48599999999999999</v>
      </c>
      <c r="X13" s="368">
        <v>0.34</v>
      </c>
      <c r="Y13" s="369">
        <v>0.79181999999999997</v>
      </c>
      <c r="Z13" s="370">
        <v>0.501</v>
      </c>
      <c r="AA13" s="371">
        <v>0.50249999999999773</v>
      </c>
      <c r="AB13" s="372">
        <v>1.4079999999999999</v>
      </c>
      <c r="AC13" s="373">
        <v>149.62</v>
      </c>
      <c r="AD13"/>
    </row>
    <row r="14" spans="1:30" ht="27" customHeight="1" x14ac:dyDescent="0.25">
      <c r="A14" s="327"/>
      <c r="B14" s="300"/>
      <c r="C14" s="346"/>
      <c r="D14" s="347"/>
      <c r="E14" s="348"/>
      <c r="F14" s="349"/>
      <c r="G14" s="349"/>
      <c r="H14" s="350"/>
      <c r="I14" s="333"/>
      <c r="J14" s="334" t="s">
        <v>63</v>
      </c>
      <c r="K14" s="331">
        <v>-8000</v>
      </c>
      <c r="L14" s="351"/>
      <c r="M14" s="352"/>
      <c r="N14" s="334"/>
      <c r="O14" s="331"/>
      <c r="P14" s="334"/>
      <c r="Q14" s="331"/>
      <c r="R14" s="351"/>
      <c r="S14" s="353"/>
      <c r="T14" s="337"/>
      <c r="U14" s="338"/>
      <c r="V14" s="378"/>
      <c r="W14" s="379"/>
      <c r="X14" s="379"/>
      <c r="Y14" s="380"/>
      <c r="Z14" s="381"/>
      <c r="AA14" s="382"/>
      <c r="AB14" s="383"/>
      <c r="AC14" s="384">
        <v>149.43</v>
      </c>
      <c r="AD14"/>
    </row>
    <row r="15" spans="1:30" ht="27" customHeight="1" x14ac:dyDescent="0.25">
      <c r="A15" s="327"/>
      <c r="B15" s="300"/>
      <c r="C15" s="346"/>
      <c r="D15" s="347"/>
      <c r="E15" s="348"/>
      <c r="F15" s="349"/>
      <c r="G15" s="349"/>
      <c r="H15" s="350"/>
      <c r="I15" s="333"/>
      <c r="J15" s="334" t="s">
        <v>65</v>
      </c>
      <c r="K15" s="331">
        <v>-100</v>
      </c>
      <c r="L15" s="351"/>
      <c r="M15" s="352"/>
      <c r="N15" s="334"/>
      <c r="O15" s="331"/>
      <c r="P15" s="334"/>
      <c r="Q15" s="331"/>
      <c r="R15" s="351"/>
      <c r="S15" s="353"/>
      <c r="T15" s="337"/>
      <c r="U15" s="338"/>
      <c r="V15" s="339"/>
      <c r="W15" s="340"/>
      <c r="X15" s="340"/>
      <c r="Y15" s="341"/>
      <c r="Z15" s="342"/>
      <c r="AA15" s="343"/>
      <c r="AB15" s="344"/>
      <c r="AC15" s="345"/>
      <c r="AD15"/>
    </row>
    <row r="16" spans="1:30" ht="27" customHeight="1" x14ac:dyDescent="0.25">
      <c r="A16" s="354">
        <v>5</v>
      </c>
      <c r="B16" s="317" t="s">
        <v>56</v>
      </c>
      <c r="C16" s="355">
        <v>0.47599999999999998</v>
      </c>
      <c r="D16" s="356">
        <v>0.45</v>
      </c>
      <c r="E16" s="357">
        <v>0.47799999999999998</v>
      </c>
      <c r="F16" s="358">
        <v>200</v>
      </c>
      <c r="G16" s="358">
        <v>-30000</v>
      </c>
      <c r="H16" s="359">
        <f>SUM(F16:G16)</f>
        <v>-29800</v>
      </c>
      <c r="I16" s="360"/>
      <c r="J16" s="361" t="s">
        <v>61</v>
      </c>
      <c r="K16" s="358">
        <v>2800</v>
      </c>
      <c r="L16" s="362">
        <f>SUM(K14:K16)</f>
        <v>-5300</v>
      </c>
      <c r="M16" s="363"/>
      <c r="N16" s="361" t="s">
        <v>63</v>
      </c>
      <c r="O16" s="358">
        <v>8000</v>
      </c>
      <c r="P16" s="361" t="s">
        <v>61</v>
      </c>
      <c r="Q16" s="358">
        <v>-3800</v>
      </c>
      <c r="R16" s="362">
        <f>SUM(O14:O16)+SUM(Q14:Q16)</f>
        <v>4200</v>
      </c>
      <c r="S16" s="364">
        <v>-30900</v>
      </c>
      <c r="T16" s="365">
        <v>5198600</v>
      </c>
      <c r="U16" s="366">
        <v>4740400</v>
      </c>
      <c r="V16" s="367">
        <v>4740300</v>
      </c>
      <c r="W16" s="368">
        <v>0.48</v>
      </c>
      <c r="X16" s="368">
        <v>0.34499999999999997</v>
      </c>
      <c r="Y16" s="369">
        <v>0.79181999999999997</v>
      </c>
      <c r="Z16" s="370">
        <v>0.501</v>
      </c>
      <c r="AA16" s="371">
        <v>0.5</v>
      </c>
      <c r="AB16" s="372">
        <v>1.427</v>
      </c>
      <c r="AC16" s="373">
        <v>150.18</v>
      </c>
      <c r="AD16"/>
    </row>
    <row r="17" spans="1:30" ht="27" customHeight="1" x14ac:dyDescent="0.25">
      <c r="A17" s="327"/>
      <c r="B17" s="300"/>
      <c r="C17" s="346"/>
      <c r="D17" s="347"/>
      <c r="E17" s="348"/>
      <c r="F17" s="349"/>
      <c r="G17" s="349"/>
      <c r="H17" s="350"/>
      <c r="I17" s="333"/>
      <c r="J17" s="334" t="s">
        <v>64</v>
      </c>
      <c r="K17" s="331">
        <v>-300</v>
      </c>
      <c r="L17" s="351"/>
      <c r="M17" s="352"/>
      <c r="N17" s="334"/>
      <c r="O17" s="331"/>
      <c r="P17" s="334"/>
      <c r="Q17" s="331"/>
      <c r="R17" s="351"/>
      <c r="S17" s="385"/>
      <c r="T17" s="386"/>
      <c r="U17" s="387"/>
      <c r="V17" s="378"/>
      <c r="W17" s="379"/>
      <c r="X17" s="379"/>
      <c r="Y17" s="380"/>
      <c r="Z17" s="342"/>
      <c r="AA17" s="343"/>
      <c r="AB17" s="344"/>
      <c r="AC17" s="384">
        <v>148.28</v>
      </c>
      <c r="AD17"/>
    </row>
    <row r="18" spans="1:30" ht="27" customHeight="1" x14ac:dyDescent="0.25">
      <c r="A18" s="327"/>
      <c r="B18" s="300"/>
      <c r="C18" s="346"/>
      <c r="D18" s="347"/>
      <c r="E18" s="348"/>
      <c r="F18" s="349"/>
      <c r="G18" s="349"/>
      <c r="H18" s="350"/>
      <c r="I18" s="333"/>
      <c r="J18" s="334" t="s">
        <v>65</v>
      </c>
      <c r="K18" s="331">
        <v>-100</v>
      </c>
      <c r="L18" s="351"/>
      <c r="M18" s="352"/>
      <c r="N18" s="334"/>
      <c r="O18" s="331"/>
      <c r="P18" s="334" t="s">
        <v>62</v>
      </c>
      <c r="Q18" s="331">
        <v>8600</v>
      </c>
      <c r="R18" s="351"/>
      <c r="S18" s="353"/>
      <c r="T18" s="386"/>
      <c r="U18" s="388"/>
      <c r="V18" s="339"/>
      <c r="W18" s="340"/>
      <c r="X18" s="340"/>
      <c r="Y18" s="341"/>
      <c r="Z18" s="342"/>
      <c r="AA18" s="343"/>
      <c r="AB18" s="344"/>
      <c r="AC18" s="345"/>
      <c r="AD18"/>
    </row>
    <row r="19" spans="1:30" ht="27" customHeight="1" x14ac:dyDescent="0.25">
      <c r="A19" s="354">
        <v>6</v>
      </c>
      <c r="B19" s="317" t="s">
        <v>57</v>
      </c>
      <c r="C19" s="355">
        <v>0.47599999999999998</v>
      </c>
      <c r="D19" s="356">
        <v>0.45</v>
      </c>
      <c r="E19" s="357">
        <v>0.47799999999999998</v>
      </c>
      <c r="F19" s="358">
        <v>400</v>
      </c>
      <c r="G19" s="358">
        <v>-3600</v>
      </c>
      <c r="H19" s="359">
        <f>SUM(F19:G19)</f>
        <v>-3200</v>
      </c>
      <c r="I19" s="360"/>
      <c r="J19" s="361" t="s">
        <v>61</v>
      </c>
      <c r="K19" s="358">
        <v>3800</v>
      </c>
      <c r="L19" s="362">
        <f>SUM(K17:K19)</f>
        <v>3400</v>
      </c>
      <c r="M19" s="363"/>
      <c r="N19" s="361"/>
      <c r="O19" s="358"/>
      <c r="P19" s="361" t="s">
        <v>61</v>
      </c>
      <c r="Q19" s="358">
        <v>-3300</v>
      </c>
      <c r="R19" s="362">
        <f>SUM(O17:O19)+SUM(Q17:Q19)</f>
        <v>5300</v>
      </c>
      <c r="S19" s="364">
        <v>5500</v>
      </c>
      <c r="T19" s="365">
        <v>5204100</v>
      </c>
      <c r="U19" s="366">
        <v>4752200</v>
      </c>
      <c r="V19" s="367">
        <v>4752200</v>
      </c>
      <c r="W19" s="368">
        <v>0.46200000000000002</v>
      </c>
      <c r="X19" s="368">
        <v>0.34499999999999997</v>
      </c>
      <c r="Y19" s="369">
        <v>0.79181999999999997</v>
      </c>
      <c r="Z19" s="370">
        <v>0.498</v>
      </c>
      <c r="AA19" s="371">
        <v>0.49750000000000227</v>
      </c>
      <c r="AB19" s="372">
        <v>1.496</v>
      </c>
      <c r="AC19" s="373">
        <v>149.33000000000001</v>
      </c>
      <c r="AD19"/>
    </row>
    <row r="20" spans="1:30" ht="27" customHeight="1" x14ac:dyDescent="0.25">
      <c r="A20" s="327"/>
      <c r="B20" s="300"/>
      <c r="C20" s="346"/>
      <c r="D20" s="347"/>
      <c r="E20" s="348"/>
      <c r="F20" s="349"/>
      <c r="G20" s="349"/>
      <c r="H20" s="350"/>
      <c r="I20" s="333"/>
      <c r="J20" s="334" t="s">
        <v>64</v>
      </c>
      <c r="K20" s="331">
        <v>-500</v>
      </c>
      <c r="L20" s="351"/>
      <c r="M20" s="352"/>
      <c r="N20" s="334"/>
      <c r="O20" s="331"/>
      <c r="P20" s="334"/>
      <c r="Q20" s="331"/>
      <c r="R20" s="351"/>
      <c r="S20" s="349"/>
      <c r="T20" s="337"/>
      <c r="U20" s="387"/>
      <c r="V20" s="378"/>
      <c r="W20" s="379"/>
      <c r="X20" s="379"/>
      <c r="Y20" s="380"/>
      <c r="Z20" s="381"/>
      <c r="AA20" s="382"/>
      <c r="AB20" s="383"/>
      <c r="AC20" s="384">
        <v>147.4</v>
      </c>
      <c r="AD20"/>
    </row>
    <row r="21" spans="1:30" ht="27" customHeight="1" x14ac:dyDescent="0.25">
      <c r="A21" s="327"/>
      <c r="B21" s="300"/>
      <c r="C21" s="346"/>
      <c r="D21" s="347"/>
      <c r="E21" s="348"/>
      <c r="F21" s="349"/>
      <c r="G21" s="349"/>
      <c r="H21" s="350"/>
      <c r="I21" s="333"/>
      <c r="J21" s="334" t="s">
        <v>65</v>
      </c>
      <c r="K21" s="331">
        <v>-100</v>
      </c>
      <c r="L21" s="351"/>
      <c r="M21" s="352"/>
      <c r="N21" s="334"/>
      <c r="O21" s="331"/>
      <c r="P21" s="334"/>
      <c r="Q21" s="331"/>
      <c r="R21" s="351"/>
      <c r="S21" s="349"/>
      <c r="T21" s="337"/>
      <c r="U21" s="338"/>
      <c r="V21" s="339"/>
      <c r="W21" s="340"/>
      <c r="X21" s="340"/>
      <c r="Y21" s="341"/>
      <c r="Z21" s="342"/>
      <c r="AA21" s="343"/>
      <c r="AB21" s="344"/>
      <c r="AC21" s="345"/>
      <c r="AD21"/>
    </row>
    <row r="22" spans="1:30" ht="27" customHeight="1" x14ac:dyDescent="0.25">
      <c r="A22" s="354">
        <v>7</v>
      </c>
      <c r="B22" s="317" t="s">
        <v>58</v>
      </c>
      <c r="C22" s="355">
        <v>0.47699999999999998</v>
      </c>
      <c r="D22" s="356">
        <v>0.45</v>
      </c>
      <c r="E22" s="357">
        <v>0.5</v>
      </c>
      <c r="F22" s="358">
        <v>1100</v>
      </c>
      <c r="G22" s="358">
        <v>-7400</v>
      </c>
      <c r="H22" s="359">
        <f>SUM(F22:G22)</f>
        <v>-6300</v>
      </c>
      <c r="I22" s="360"/>
      <c r="J22" s="361" t="s">
        <v>61</v>
      </c>
      <c r="K22" s="358">
        <v>3300</v>
      </c>
      <c r="L22" s="362">
        <f>SUM(K20:K22)</f>
        <v>2700</v>
      </c>
      <c r="M22" s="363"/>
      <c r="N22" s="361"/>
      <c r="O22" s="358"/>
      <c r="P22" s="361" t="s">
        <v>61</v>
      </c>
      <c r="Q22" s="358">
        <v>-4900</v>
      </c>
      <c r="R22" s="362">
        <f>SUM(O20:O22)+SUM(Q20:Q22)</f>
        <v>-4900</v>
      </c>
      <c r="S22" s="364">
        <v>-8500</v>
      </c>
      <c r="T22" s="365">
        <v>5195600</v>
      </c>
      <c r="U22" s="366">
        <v>4716700</v>
      </c>
      <c r="V22" s="367">
        <v>4716600</v>
      </c>
      <c r="W22" s="368">
        <v>0.48199999999999998</v>
      </c>
      <c r="X22" s="368">
        <v>0.32</v>
      </c>
      <c r="Y22" s="369">
        <v>0.80181999999999998</v>
      </c>
      <c r="Z22" s="370">
        <v>0.50700000000000001</v>
      </c>
      <c r="AA22" s="371">
        <v>0.50749999999999318</v>
      </c>
      <c r="AB22" s="372">
        <v>1.5</v>
      </c>
      <c r="AC22" s="373">
        <v>148.16</v>
      </c>
      <c r="AD22"/>
    </row>
    <row r="23" spans="1:30" ht="27" customHeight="1" x14ac:dyDescent="0.25">
      <c r="A23" s="327"/>
      <c r="B23" s="300"/>
      <c r="C23" s="346"/>
      <c r="D23" s="347"/>
      <c r="E23" s="348"/>
      <c r="F23" s="349"/>
      <c r="G23" s="349"/>
      <c r="H23" s="350"/>
      <c r="I23" s="333"/>
      <c r="J23" s="334"/>
      <c r="K23" s="331"/>
      <c r="L23" s="351"/>
      <c r="M23" s="352"/>
      <c r="N23" s="334"/>
      <c r="O23" s="331"/>
      <c r="P23" s="334"/>
      <c r="Q23" s="331"/>
      <c r="R23" s="351"/>
      <c r="S23" s="389"/>
      <c r="T23" s="376"/>
      <c r="U23" s="377"/>
      <c r="V23" s="378"/>
      <c r="W23" s="379"/>
      <c r="X23" s="379"/>
      <c r="Y23" s="380"/>
      <c r="Z23" s="381"/>
      <c r="AA23" s="382"/>
      <c r="AB23" s="383"/>
      <c r="AC23" s="384">
        <v>147.1</v>
      </c>
      <c r="AD23"/>
    </row>
    <row r="24" spans="1:30" ht="27" customHeight="1" x14ac:dyDescent="0.25">
      <c r="A24" s="327"/>
      <c r="B24" s="300"/>
      <c r="C24" s="346"/>
      <c r="D24" s="347"/>
      <c r="E24" s="348"/>
      <c r="F24" s="349"/>
      <c r="G24" s="349"/>
      <c r="H24" s="350"/>
      <c r="I24" s="333"/>
      <c r="J24" s="334" t="s">
        <v>64</v>
      </c>
      <c r="K24" s="331">
        <v>-100</v>
      </c>
      <c r="L24" s="351"/>
      <c r="M24" s="352"/>
      <c r="N24" s="334"/>
      <c r="O24" s="331"/>
      <c r="P24" s="334"/>
      <c r="Q24" s="331"/>
      <c r="R24" s="351"/>
      <c r="S24" s="349"/>
      <c r="T24" s="337"/>
      <c r="U24" s="338"/>
      <c r="V24" s="339"/>
      <c r="W24" s="340"/>
      <c r="X24" s="340"/>
      <c r="Y24" s="341"/>
      <c r="Z24" s="342"/>
      <c r="AA24" s="343"/>
      <c r="AB24" s="344"/>
      <c r="AC24" s="345"/>
      <c r="AD24"/>
    </row>
    <row r="25" spans="1:30" ht="27" customHeight="1" x14ac:dyDescent="0.25">
      <c r="A25" s="354">
        <v>10</v>
      </c>
      <c r="B25" s="317" t="s">
        <v>60</v>
      </c>
      <c r="C25" s="355">
        <v>0.47799999999999998</v>
      </c>
      <c r="D25" s="356">
        <v>0.45</v>
      </c>
      <c r="E25" s="357">
        <v>0.52500000000000002</v>
      </c>
      <c r="F25" s="358">
        <v>500</v>
      </c>
      <c r="G25" s="358">
        <v>7900</v>
      </c>
      <c r="H25" s="359">
        <f>SUM(F25:G25)</f>
        <v>8400</v>
      </c>
      <c r="I25" s="360"/>
      <c r="J25" s="361" t="s">
        <v>61</v>
      </c>
      <c r="K25" s="358">
        <v>4900</v>
      </c>
      <c r="L25" s="362">
        <f>SUM(K23:K25)</f>
        <v>4800</v>
      </c>
      <c r="M25" s="363"/>
      <c r="N25" s="361"/>
      <c r="O25" s="358"/>
      <c r="P25" s="361" t="s">
        <v>61</v>
      </c>
      <c r="Q25" s="358">
        <v>-5900</v>
      </c>
      <c r="R25" s="362">
        <f>SUM(O23:O25)+SUM(Q23:Q25)</f>
        <v>-5900</v>
      </c>
      <c r="S25" s="364">
        <v>7300</v>
      </c>
      <c r="T25" s="365">
        <v>5202900</v>
      </c>
      <c r="U25" s="366">
        <v>4705700</v>
      </c>
      <c r="V25" s="367">
        <v>4705600</v>
      </c>
      <c r="W25" s="368">
        <v>0.48499999999999999</v>
      </c>
      <c r="X25" s="368">
        <v>0.28000000000000003</v>
      </c>
      <c r="Y25" s="369">
        <v>0.80181999999999998</v>
      </c>
      <c r="Z25" s="370">
        <v>0.51600000000000001</v>
      </c>
      <c r="AA25" s="371">
        <v>0.51749999999999829</v>
      </c>
      <c r="AB25" s="372">
        <v>1.5509999999999999</v>
      </c>
      <c r="AC25" s="373">
        <v>147.85</v>
      </c>
      <c r="AD25"/>
    </row>
    <row r="26" spans="1:30" ht="27" customHeight="1" x14ac:dyDescent="0.25">
      <c r="A26" s="327"/>
      <c r="B26" s="300"/>
      <c r="C26" s="346"/>
      <c r="D26" s="347"/>
      <c r="E26" s="348"/>
      <c r="F26" s="349"/>
      <c r="G26" s="349"/>
      <c r="H26" s="350"/>
      <c r="I26" s="333"/>
      <c r="J26" s="334"/>
      <c r="K26" s="331"/>
      <c r="L26" s="351"/>
      <c r="M26" s="352"/>
      <c r="N26" s="334"/>
      <c r="O26" s="331"/>
      <c r="P26" s="334"/>
      <c r="Q26" s="331"/>
      <c r="R26" s="351"/>
      <c r="S26" s="389"/>
      <c r="T26" s="376"/>
      <c r="U26" s="377"/>
      <c r="V26" s="378"/>
      <c r="W26" s="379"/>
      <c r="X26" s="379"/>
      <c r="Y26" s="380"/>
      <c r="Z26" s="381"/>
      <c r="AA26" s="382"/>
      <c r="AB26" s="383"/>
      <c r="AC26" s="384">
        <v>146.55000000000001</v>
      </c>
      <c r="AD26"/>
    </row>
    <row r="27" spans="1:30" ht="27" customHeight="1" x14ac:dyDescent="0.25">
      <c r="A27" s="327"/>
      <c r="B27" s="300"/>
      <c r="C27" s="346"/>
      <c r="D27" s="347"/>
      <c r="E27" s="348"/>
      <c r="F27" s="349"/>
      <c r="G27" s="349"/>
      <c r="H27" s="350"/>
      <c r="I27" s="333"/>
      <c r="J27" s="334"/>
      <c r="K27" s="331"/>
      <c r="L27" s="351"/>
      <c r="M27" s="352"/>
      <c r="N27" s="334"/>
      <c r="O27" s="331"/>
      <c r="P27" s="334"/>
      <c r="Q27" s="331"/>
      <c r="R27" s="351"/>
      <c r="S27" s="349"/>
      <c r="T27" s="337"/>
      <c r="U27" s="338"/>
      <c r="V27" s="339"/>
      <c r="W27" s="340"/>
      <c r="X27" s="340"/>
      <c r="Y27" s="341"/>
      <c r="Z27" s="342"/>
      <c r="AA27" s="343"/>
      <c r="AB27" s="344"/>
      <c r="AC27" s="345"/>
      <c r="AD27"/>
    </row>
    <row r="28" spans="1:30" ht="27" customHeight="1" x14ac:dyDescent="0.25">
      <c r="A28" s="354">
        <v>11</v>
      </c>
      <c r="B28" s="317" t="s">
        <v>87</v>
      </c>
      <c r="C28" s="355">
        <v>0.47899999999999998</v>
      </c>
      <c r="D28" s="356">
        <v>0.45</v>
      </c>
      <c r="E28" s="357">
        <v>0.52500000000000002</v>
      </c>
      <c r="F28" s="358">
        <v>800</v>
      </c>
      <c r="G28" s="358">
        <v>-24600</v>
      </c>
      <c r="H28" s="359">
        <f>SUM(F28:G28)</f>
        <v>-23800</v>
      </c>
      <c r="I28" s="360"/>
      <c r="J28" s="361" t="s">
        <v>61</v>
      </c>
      <c r="K28" s="358">
        <v>5900</v>
      </c>
      <c r="L28" s="362">
        <f>SUM(K26:K28)</f>
        <v>5900</v>
      </c>
      <c r="M28" s="363"/>
      <c r="N28" s="361"/>
      <c r="O28" s="358"/>
      <c r="P28" s="361" t="s">
        <v>61</v>
      </c>
      <c r="Q28" s="358">
        <v>-3900</v>
      </c>
      <c r="R28" s="362">
        <f>SUM(O26:O28)+SUM(Q26:Q28)</f>
        <v>-3900</v>
      </c>
      <c r="S28" s="364">
        <v>-21800</v>
      </c>
      <c r="T28" s="365">
        <v>5181100</v>
      </c>
      <c r="U28" s="366">
        <v>4701300</v>
      </c>
      <c r="V28" s="367">
        <v>4701200</v>
      </c>
      <c r="W28" s="368">
        <v>0.47799999999999998</v>
      </c>
      <c r="X28" s="368">
        <v>0.28000000000000003</v>
      </c>
      <c r="Y28" s="369">
        <v>0.80181999999999998</v>
      </c>
      <c r="Z28" s="370">
        <v>0.504</v>
      </c>
      <c r="AA28" s="371">
        <v>0.50249999999999773</v>
      </c>
      <c r="AB28" s="372">
        <v>1.486</v>
      </c>
      <c r="AC28" s="373">
        <v>147.4</v>
      </c>
      <c r="AD28"/>
    </row>
    <row r="29" spans="1:30" ht="27" customHeight="1" x14ac:dyDescent="0.25">
      <c r="A29" s="327"/>
      <c r="B29" s="300"/>
      <c r="C29" s="346"/>
      <c r="D29" s="347"/>
      <c r="E29" s="348"/>
      <c r="F29" s="349"/>
      <c r="G29" s="349"/>
      <c r="H29" s="350"/>
      <c r="I29" s="333"/>
      <c r="J29" s="334"/>
      <c r="K29" s="331"/>
      <c r="L29" s="351"/>
      <c r="M29" s="352"/>
      <c r="N29" s="334"/>
      <c r="O29" s="331"/>
      <c r="P29" s="334"/>
      <c r="Q29" s="331"/>
      <c r="R29" s="351"/>
      <c r="S29" s="349"/>
      <c r="T29" s="337"/>
      <c r="U29" s="338"/>
      <c r="V29" s="339"/>
      <c r="W29" s="340"/>
      <c r="X29" s="340"/>
      <c r="Y29" s="341"/>
      <c r="Z29" s="342"/>
      <c r="AA29" s="343"/>
      <c r="AB29" s="344"/>
      <c r="AC29" s="345">
        <v>147.83000000000001</v>
      </c>
      <c r="AD29"/>
    </row>
    <row r="30" spans="1:30" ht="27" customHeight="1" x14ac:dyDescent="0.25">
      <c r="A30" s="327"/>
      <c r="B30" s="300"/>
      <c r="C30" s="346"/>
      <c r="D30" s="347"/>
      <c r="E30" s="348"/>
      <c r="F30" s="349"/>
      <c r="G30" s="349"/>
      <c r="H30" s="350"/>
      <c r="I30" s="333"/>
      <c r="J30" s="334"/>
      <c r="K30" s="331"/>
      <c r="L30" s="351"/>
      <c r="M30" s="352"/>
      <c r="N30" s="334"/>
      <c r="O30" s="331"/>
      <c r="P30" s="334" t="s">
        <v>62</v>
      </c>
      <c r="Q30" s="331">
        <v>6800</v>
      </c>
      <c r="R30" s="351"/>
      <c r="S30" s="349"/>
      <c r="T30" s="337"/>
      <c r="U30" s="338"/>
      <c r="V30" s="339"/>
      <c r="W30" s="340"/>
      <c r="X30" s="340"/>
      <c r="Y30" s="341"/>
      <c r="Z30" s="342"/>
      <c r="AA30" s="343"/>
      <c r="AB30" s="344"/>
      <c r="AC30" s="345"/>
      <c r="AD30"/>
    </row>
    <row r="31" spans="1:30" ht="27" customHeight="1" x14ac:dyDescent="0.25">
      <c r="A31" s="354">
        <v>12</v>
      </c>
      <c r="B31" s="317" t="s">
        <v>56</v>
      </c>
      <c r="C31" s="355">
        <v>0.47899999999999998</v>
      </c>
      <c r="D31" s="356">
        <v>0.45</v>
      </c>
      <c r="E31" s="357">
        <v>0.52500000000000002</v>
      </c>
      <c r="F31" s="358">
        <v>400</v>
      </c>
      <c r="G31" s="358">
        <v>-3600</v>
      </c>
      <c r="H31" s="359">
        <f>SUM(F31:G31)</f>
        <v>-3200</v>
      </c>
      <c r="I31" s="360"/>
      <c r="J31" s="361" t="s">
        <v>61</v>
      </c>
      <c r="K31" s="358">
        <v>3900</v>
      </c>
      <c r="L31" s="362">
        <f>SUM(K29:K31)</f>
        <v>3900</v>
      </c>
      <c r="M31" s="363"/>
      <c r="N31" s="361"/>
      <c r="O31" s="358"/>
      <c r="P31" s="361" t="s">
        <v>61</v>
      </c>
      <c r="Q31" s="358">
        <v>-5300</v>
      </c>
      <c r="R31" s="362">
        <f>SUM(O29:O31)+SUM(Q29:Q31)</f>
        <v>1500</v>
      </c>
      <c r="S31" s="364">
        <v>2200</v>
      </c>
      <c r="T31" s="365">
        <v>5183300</v>
      </c>
      <c r="U31" s="366">
        <v>4692100</v>
      </c>
      <c r="V31" s="367">
        <v>4692100</v>
      </c>
      <c r="W31" s="368">
        <v>0.47699999999999998</v>
      </c>
      <c r="X31" s="368">
        <v>0.31900000000000001</v>
      </c>
      <c r="Y31" s="369">
        <v>0.80181999999999998</v>
      </c>
      <c r="Z31" s="370">
        <v>0.51500000000000001</v>
      </c>
      <c r="AA31" s="371">
        <v>0.51500000000000057</v>
      </c>
      <c r="AB31" s="372">
        <v>1.5009999999999999</v>
      </c>
      <c r="AC31" s="373">
        <v>148.6</v>
      </c>
      <c r="AD31" s="390"/>
    </row>
    <row r="32" spans="1:30" ht="27" customHeight="1" x14ac:dyDescent="0.25">
      <c r="A32" s="327"/>
      <c r="B32" s="300"/>
      <c r="C32" s="346"/>
      <c r="D32" s="347"/>
      <c r="E32" s="348"/>
      <c r="F32" s="349"/>
      <c r="G32" s="349"/>
      <c r="H32" s="350"/>
      <c r="I32" s="333"/>
      <c r="J32" s="334"/>
      <c r="K32" s="331"/>
      <c r="L32" s="351"/>
      <c r="M32" s="352"/>
      <c r="N32" s="334"/>
      <c r="O32" s="331"/>
      <c r="P32" s="334"/>
      <c r="Q32" s="331"/>
      <c r="R32" s="351"/>
      <c r="S32" s="349"/>
      <c r="T32" s="337"/>
      <c r="U32" s="338"/>
      <c r="V32" s="339"/>
      <c r="W32" s="340"/>
      <c r="X32" s="340"/>
      <c r="Y32" s="341"/>
      <c r="Z32" s="342"/>
      <c r="AA32" s="343"/>
      <c r="AB32" s="340"/>
      <c r="AC32" s="345">
        <v>147.58000000000001</v>
      </c>
      <c r="AD32"/>
    </row>
    <row r="33" spans="1:30" ht="27" customHeight="1" x14ac:dyDescent="0.25">
      <c r="A33" s="327"/>
      <c r="B33" s="300"/>
      <c r="C33" s="346"/>
      <c r="D33" s="347"/>
      <c r="E33" s="348"/>
      <c r="F33" s="349"/>
      <c r="G33" s="349"/>
      <c r="H33" s="350"/>
      <c r="I33" s="333"/>
      <c r="J33" s="334"/>
      <c r="K33" s="331"/>
      <c r="L33" s="351"/>
      <c r="M33" s="352"/>
      <c r="N33" s="334"/>
      <c r="O33" s="331"/>
      <c r="P33" s="334"/>
      <c r="Q33" s="331"/>
      <c r="R33" s="351"/>
      <c r="S33" s="349"/>
      <c r="T33" s="337"/>
      <c r="U33" s="338"/>
      <c r="V33" s="391"/>
      <c r="W33" s="340"/>
      <c r="X33" s="340"/>
      <c r="Y33" s="341"/>
      <c r="Z33" s="342"/>
      <c r="AA33" s="343"/>
      <c r="AB33" s="344"/>
      <c r="AC33" s="345"/>
      <c r="AD33"/>
    </row>
    <row r="34" spans="1:30" ht="27" customHeight="1" x14ac:dyDescent="0.25">
      <c r="A34" s="354">
        <v>13</v>
      </c>
      <c r="B34" s="317" t="s">
        <v>57</v>
      </c>
      <c r="C34" s="355">
        <v>0.47599999999999998</v>
      </c>
      <c r="D34" s="356">
        <v>0.45</v>
      </c>
      <c r="E34" s="357">
        <v>0.47799999999999998</v>
      </c>
      <c r="F34" s="358">
        <v>400</v>
      </c>
      <c r="G34" s="358">
        <v>-7600</v>
      </c>
      <c r="H34" s="359">
        <f>SUM(F34:G34)</f>
        <v>-7200</v>
      </c>
      <c r="I34" s="360"/>
      <c r="J34" s="361" t="s">
        <v>61</v>
      </c>
      <c r="K34" s="358">
        <v>5300</v>
      </c>
      <c r="L34" s="362">
        <f>SUM(K32:K34)</f>
        <v>5300</v>
      </c>
      <c r="M34" s="363"/>
      <c r="N34" s="361"/>
      <c r="O34" s="358"/>
      <c r="P34" s="361" t="s">
        <v>61</v>
      </c>
      <c r="Q34" s="358">
        <v>-3400</v>
      </c>
      <c r="R34" s="362">
        <f>SUM(O32:O34)+SUM(Q32:Q34)</f>
        <v>-3400</v>
      </c>
      <c r="S34" s="364">
        <v>-5300</v>
      </c>
      <c r="T34" s="365">
        <v>5178000</v>
      </c>
      <c r="U34" s="366">
        <v>4695200</v>
      </c>
      <c r="V34" s="367">
        <v>4695100</v>
      </c>
      <c r="W34" s="368">
        <v>0.47799999999999998</v>
      </c>
      <c r="X34" s="368">
        <v>0.32</v>
      </c>
      <c r="Y34" s="369">
        <v>0.80181999999999998</v>
      </c>
      <c r="Z34" s="370">
        <v>0.50900000000000001</v>
      </c>
      <c r="AA34" s="371">
        <v>0.51250000000000284</v>
      </c>
      <c r="AB34" s="372">
        <v>1.5229999999999999</v>
      </c>
      <c r="AC34" s="373">
        <v>148.38</v>
      </c>
      <c r="AD34" s="390"/>
    </row>
    <row r="35" spans="1:30" ht="27" customHeight="1" x14ac:dyDescent="0.25">
      <c r="A35" s="327"/>
      <c r="B35" s="300"/>
      <c r="C35" s="346"/>
      <c r="D35" s="347"/>
      <c r="E35" s="348"/>
      <c r="F35" s="349"/>
      <c r="G35" s="349"/>
      <c r="H35" s="350"/>
      <c r="I35" s="333"/>
      <c r="J35" s="334" t="s">
        <v>64</v>
      </c>
      <c r="K35" s="331">
        <v>-100</v>
      </c>
      <c r="L35" s="351"/>
      <c r="M35" s="352"/>
      <c r="N35" s="334"/>
      <c r="O35" s="331"/>
      <c r="P35" s="334"/>
      <c r="Q35" s="331"/>
      <c r="R35" s="351"/>
      <c r="S35" s="349"/>
      <c r="T35" s="337"/>
      <c r="U35" s="338"/>
      <c r="V35" s="391"/>
      <c r="W35" s="340"/>
      <c r="X35" s="340"/>
      <c r="Y35" s="341"/>
      <c r="Z35" s="342"/>
      <c r="AA35" s="343"/>
      <c r="AB35" s="344"/>
      <c r="AC35" s="345">
        <v>147.81</v>
      </c>
      <c r="AD35" s="390"/>
    </row>
    <row r="36" spans="1:30" ht="27" customHeight="1" x14ac:dyDescent="0.25">
      <c r="A36" s="327"/>
      <c r="B36" s="300"/>
      <c r="C36" s="346"/>
      <c r="D36" s="347"/>
      <c r="E36" s="348"/>
      <c r="F36" s="349"/>
      <c r="G36" s="349"/>
      <c r="H36" s="350"/>
      <c r="I36" s="333"/>
      <c r="J36" s="334" t="s">
        <v>65</v>
      </c>
      <c r="K36" s="331">
        <v>-100</v>
      </c>
      <c r="L36" s="351"/>
      <c r="M36" s="352"/>
      <c r="N36" s="334"/>
      <c r="O36" s="331"/>
      <c r="P36" s="334"/>
      <c r="Q36" s="331"/>
      <c r="R36" s="351"/>
      <c r="S36" s="349"/>
      <c r="T36" s="337"/>
      <c r="U36" s="338"/>
      <c r="V36" s="391"/>
      <c r="W36" s="340"/>
      <c r="X36" s="340"/>
      <c r="Y36" s="341"/>
      <c r="Z36" s="342"/>
      <c r="AA36" s="343"/>
      <c r="AB36" s="344"/>
      <c r="AC36" s="345"/>
      <c r="AD36" s="390"/>
    </row>
    <row r="37" spans="1:30" ht="27" customHeight="1" x14ac:dyDescent="0.25">
      <c r="A37" s="354">
        <v>14</v>
      </c>
      <c r="B37" s="317" t="s">
        <v>58</v>
      </c>
      <c r="C37" s="355">
        <v>0.47699999999999998</v>
      </c>
      <c r="D37" s="356">
        <v>0.45</v>
      </c>
      <c r="E37" s="357">
        <v>0.5</v>
      </c>
      <c r="F37" s="358">
        <v>300</v>
      </c>
      <c r="G37" s="358">
        <v>8400</v>
      </c>
      <c r="H37" s="359">
        <f>SUM(F37:G37)</f>
        <v>8700</v>
      </c>
      <c r="I37" s="360"/>
      <c r="J37" s="361" t="s">
        <v>61</v>
      </c>
      <c r="K37" s="358">
        <v>3400</v>
      </c>
      <c r="L37" s="362">
        <f>SUM(K35:K37)</f>
        <v>3200</v>
      </c>
      <c r="M37" s="363"/>
      <c r="N37" s="361"/>
      <c r="O37" s="358"/>
      <c r="P37" s="361" t="s">
        <v>61</v>
      </c>
      <c r="Q37" s="358">
        <v>-2700</v>
      </c>
      <c r="R37" s="362">
        <f>SUM(O35:O37)+SUM(Q35:Q37)</f>
        <v>-2700</v>
      </c>
      <c r="S37" s="364">
        <v>9200</v>
      </c>
      <c r="T37" s="365">
        <v>5187200</v>
      </c>
      <c r="U37" s="366">
        <v>4699900</v>
      </c>
      <c r="V37" s="367">
        <v>4699900</v>
      </c>
      <c r="W37" s="368">
        <v>0.49199999999999999</v>
      </c>
      <c r="X37" s="368">
        <v>0.32</v>
      </c>
      <c r="Y37" s="369">
        <v>0.80181999999999998</v>
      </c>
      <c r="Z37" s="370">
        <v>0.50800000000000001</v>
      </c>
      <c r="AA37" s="371">
        <v>0.50249999999999773</v>
      </c>
      <c r="AB37" s="372">
        <v>1.496</v>
      </c>
      <c r="AC37" s="373">
        <v>149.02000000000001</v>
      </c>
      <c r="AD37" s="390"/>
    </row>
    <row r="38" spans="1:30" ht="27" customHeight="1" x14ac:dyDescent="0.25">
      <c r="A38" s="327"/>
      <c r="B38" s="300"/>
      <c r="C38" s="346"/>
      <c r="D38" s="347"/>
      <c r="E38" s="348"/>
      <c r="F38" s="349"/>
      <c r="G38" s="349"/>
      <c r="H38" s="350"/>
      <c r="I38" s="333"/>
      <c r="J38" s="334"/>
      <c r="K38" s="331"/>
      <c r="L38" s="351"/>
      <c r="M38" s="352"/>
      <c r="N38" s="334"/>
      <c r="O38" s="331"/>
      <c r="P38" s="334"/>
      <c r="Q38" s="331"/>
      <c r="R38" s="351"/>
      <c r="S38" s="349"/>
      <c r="T38" s="337"/>
      <c r="U38" s="338"/>
      <c r="V38" s="391"/>
      <c r="W38" s="340"/>
      <c r="X38" s="340"/>
      <c r="Y38" s="341"/>
      <c r="Z38" s="342"/>
      <c r="AA38" s="343"/>
      <c r="AB38" s="344"/>
      <c r="AC38" s="345">
        <v>148.47999999999999</v>
      </c>
      <c r="AD38" s="390"/>
    </row>
    <row r="39" spans="1:30" ht="27" customHeight="1" x14ac:dyDescent="0.25">
      <c r="A39" s="327"/>
      <c r="B39" s="300"/>
      <c r="C39" s="346"/>
      <c r="D39" s="347"/>
      <c r="E39" s="348"/>
      <c r="F39" s="349"/>
      <c r="G39" s="349"/>
      <c r="H39" s="350"/>
      <c r="I39" s="333"/>
      <c r="J39" s="334" t="s">
        <v>61</v>
      </c>
      <c r="K39" s="331">
        <v>2700</v>
      </c>
      <c r="L39" s="351"/>
      <c r="M39" s="352"/>
      <c r="N39" s="334"/>
      <c r="O39" s="331"/>
      <c r="P39" s="334" t="s">
        <v>61</v>
      </c>
      <c r="Q39" s="331">
        <v>-4100</v>
      </c>
      <c r="R39" s="351"/>
      <c r="S39" s="349"/>
      <c r="T39" s="337"/>
      <c r="U39" s="338"/>
      <c r="V39" s="391"/>
      <c r="W39" s="340"/>
      <c r="X39" s="340"/>
      <c r="Y39" s="341"/>
      <c r="Z39" s="342"/>
      <c r="AA39" s="343"/>
      <c r="AB39" s="344"/>
      <c r="AC39" s="345"/>
      <c r="AD39" s="390"/>
    </row>
    <row r="40" spans="1:30" ht="27" customHeight="1" x14ac:dyDescent="0.25">
      <c r="A40" s="354">
        <v>17</v>
      </c>
      <c r="B40" s="317" t="s">
        <v>60</v>
      </c>
      <c r="C40" s="355">
        <v>0.47699999999999998</v>
      </c>
      <c r="D40" s="356">
        <v>0.45</v>
      </c>
      <c r="E40" s="357">
        <v>0.53</v>
      </c>
      <c r="F40" s="358">
        <v>200</v>
      </c>
      <c r="G40" s="358">
        <v>-7200</v>
      </c>
      <c r="H40" s="359">
        <f>SUM(F40:G40)</f>
        <v>-7000</v>
      </c>
      <c r="I40" s="360"/>
      <c r="J40" s="361" t="s">
        <v>92</v>
      </c>
      <c r="K40" s="358">
        <v>-60000</v>
      </c>
      <c r="L40" s="362">
        <f>SUM(K38:K40)</f>
        <v>-57300</v>
      </c>
      <c r="M40" s="363"/>
      <c r="N40" s="361"/>
      <c r="O40" s="358"/>
      <c r="P40" s="361" t="s">
        <v>92</v>
      </c>
      <c r="Q40" s="358">
        <v>18700</v>
      </c>
      <c r="R40" s="362">
        <f>SUM(O38:O40)+SUM(Q38:Q40)</f>
        <v>14600</v>
      </c>
      <c r="S40" s="364">
        <v>-49700</v>
      </c>
      <c r="T40" s="365">
        <v>5137500</v>
      </c>
      <c r="U40" s="366">
        <v>4653600</v>
      </c>
      <c r="V40" s="367">
        <v>4456200</v>
      </c>
      <c r="W40" s="368">
        <v>0.48599999999999999</v>
      </c>
      <c r="X40" s="368">
        <v>0.3</v>
      </c>
      <c r="Y40" s="369">
        <v>0.81181999999999999</v>
      </c>
      <c r="Z40" s="370">
        <v>0.504</v>
      </c>
      <c r="AA40" s="371">
        <v>0.50249999999999773</v>
      </c>
      <c r="AB40" s="372">
        <v>1.4870000000000001</v>
      </c>
      <c r="AC40" s="373">
        <v>149.1</v>
      </c>
      <c r="AD40" s="390"/>
    </row>
    <row r="41" spans="1:30" ht="27" customHeight="1" x14ac:dyDescent="0.25">
      <c r="A41" s="374"/>
      <c r="B41" s="300"/>
      <c r="C41" s="346"/>
      <c r="D41" s="347"/>
      <c r="E41" s="348"/>
      <c r="F41" s="349"/>
      <c r="G41" s="349"/>
      <c r="H41" s="350"/>
      <c r="I41" s="333"/>
      <c r="J41" s="334"/>
      <c r="K41" s="331"/>
      <c r="L41" s="351"/>
      <c r="M41" s="352"/>
      <c r="N41" s="334"/>
      <c r="O41" s="331"/>
      <c r="P41" s="334"/>
      <c r="Q41" s="331"/>
      <c r="R41" s="351"/>
      <c r="S41" s="389"/>
      <c r="T41" s="376"/>
      <c r="U41" s="377"/>
      <c r="V41" s="392"/>
      <c r="W41" s="379"/>
      <c r="X41" s="379"/>
      <c r="Y41" s="380"/>
      <c r="Z41" s="381"/>
      <c r="AA41" s="382"/>
      <c r="AB41" s="383"/>
      <c r="AC41" s="384">
        <v>149.16999999999999</v>
      </c>
      <c r="AD41" s="390"/>
    </row>
    <row r="42" spans="1:30" ht="27" customHeight="1" x14ac:dyDescent="0.25">
      <c r="A42" s="327"/>
      <c r="B42" s="300"/>
      <c r="C42" s="346"/>
      <c r="D42" s="347"/>
      <c r="E42" s="348"/>
      <c r="F42" s="349"/>
      <c r="G42" s="349"/>
      <c r="H42" s="350"/>
      <c r="I42" s="333"/>
      <c r="J42" s="334"/>
      <c r="K42" s="331"/>
      <c r="L42" s="351"/>
      <c r="M42" s="352"/>
      <c r="N42" s="334"/>
      <c r="O42" s="331"/>
      <c r="P42" s="334" t="s">
        <v>62</v>
      </c>
      <c r="Q42" s="331">
        <v>10300</v>
      </c>
      <c r="R42" s="351"/>
      <c r="S42" s="349"/>
      <c r="T42" s="337"/>
      <c r="U42" s="338"/>
      <c r="V42" s="391"/>
      <c r="W42" s="340"/>
      <c r="X42" s="340"/>
      <c r="Y42" s="341"/>
      <c r="Z42" s="342"/>
      <c r="AA42" s="343"/>
      <c r="AB42" s="344"/>
      <c r="AC42" s="345"/>
      <c r="AD42" s="390"/>
    </row>
    <row r="43" spans="1:30" ht="27" customHeight="1" x14ac:dyDescent="0.25">
      <c r="A43" s="354">
        <v>18</v>
      </c>
      <c r="B43" s="317" t="s">
        <v>87</v>
      </c>
      <c r="C43" s="355">
        <v>0.47599999999999998</v>
      </c>
      <c r="D43" s="356">
        <v>0.45</v>
      </c>
      <c r="E43" s="357">
        <v>0.47799999999999998</v>
      </c>
      <c r="F43" s="358">
        <v>400</v>
      </c>
      <c r="G43" s="358">
        <v>-900</v>
      </c>
      <c r="H43" s="359">
        <f>SUM(F43:G43)</f>
        <v>-500</v>
      </c>
      <c r="I43" s="360"/>
      <c r="J43" s="361" t="s">
        <v>61</v>
      </c>
      <c r="K43" s="358">
        <v>4100</v>
      </c>
      <c r="L43" s="362">
        <f>SUM(K41:K43)</f>
        <v>4100</v>
      </c>
      <c r="M43" s="363"/>
      <c r="N43" s="361"/>
      <c r="O43" s="358"/>
      <c r="P43" s="361" t="s">
        <v>61</v>
      </c>
      <c r="Q43" s="358">
        <v>-4000</v>
      </c>
      <c r="R43" s="362">
        <f>SUM(O41:O43)+SUM(Q41:Q43)</f>
        <v>6300</v>
      </c>
      <c r="S43" s="358">
        <v>9900</v>
      </c>
      <c r="T43" s="365">
        <v>5147400</v>
      </c>
      <c r="U43" s="366">
        <v>4669600</v>
      </c>
      <c r="V43" s="393">
        <v>4625300</v>
      </c>
      <c r="W43" s="368">
        <v>0.48899999999999999</v>
      </c>
      <c r="X43" s="368">
        <v>0.3</v>
      </c>
      <c r="Y43" s="369">
        <v>0.81181999999999999</v>
      </c>
      <c r="Z43" s="370">
        <v>0.504</v>
      </c>
      <c r="AA43" s="371">
        <v>0.50249999999999773</v>
      </c>
      <c r="AB43" s="372">
        <v>1.482</v>
      </c>
      <c r="AC43" s="373">
        <v>149.88</v>
      </c>
      <c r="AD43" s="390"/>
    </row>
    <row r="44" spans="1:30" ht="27" customHeight="1" x14ac:dyDescent="0.25">
      <c r="A44" s="327"/>
      <c r="B44" s="300"/>
      <c r="C44" s="346"/>
      <c r="D44" s="347"/>
      <c r="E44" s="348"/>
      <c r="F44" s="349"/>
      <c r="G44" s="349"/>
      <c r="H44" s="350"/>
      <c r="I44" s="333"/>
      <c r="J44" s="334" t="s">
        <v>63</v>
      </c>
      <c r="K44" s="331">
        <v>-8000</v>
      </c>
      <c r="L44" s="351"/>
      <c r="M44" s="352"/>
      <c r="N44" s="334"/>
      <c r="O44" s="331"/>
      <c r="P44" s="334"/>
      <c r="Q44" s="331"/>
      <c r="R44" s="351"/>
      <c r="S44" s="349"/>
      <c r="T44" s="337"/>
      <c r="U44" s="338"/>
      <c r="V44" s="391"/>
      <c r="W44" s="340"/>
      <c r="X44" s="340"/>
      <c r="Y44" s="341"/>
      <c r="Z44" s="342"/>
      <c r="AA44" s="343"/>
      <c r="AB44" s="344"/>
      <c r="AC44" s="345">
        <v>149.15</v>
      </c>
      <c r="AD44" s="390"/>
    </row>
    <row r="45" spans="1:30" ht="27" customHeight="1" x14ac:dyDescent="0.25">
      <c r="A45" s="327"/>
      <c r="B45" s="300"/>
      <c r="C45" s="346"/>
      <c r="D45" s="347"/>
      <c r="E45" s="348"/>
      <c r="F45" s="349"/>
      <c r="G45" s="349"/>
      <c r="H45" s="350"/>
      <c r="I45" s="333"/>
      <c r="J45" s="334" t="s">
        <v>64</v>
      </c>
      <c r="K45" s="331">
        <v>-100</v>
      </c>
      <c r="L45" s="351"/>
      <c r="M45" s="352"/>
      <c r="N45" s="334"/>
      <c r="O45" s="331"/>
      <c r="P45" s="334"/>
      <c r="Q45" s="331"/>
      <c r="R45" s="351"/>
      <c r="S45" s="349"/>
      <c r="T45" s="337"/>
      <c r="U45" s="338"/>
      <c r="V45" s="391"/>
      <c r="W45" s="340"/>
      <c r="X45" s="340"/>
      <c r="Y45" s="341"/>
      <c r="Z45" s="342"/>
      <c r="AA45" s="343"/>
      <c r="AB45" s="344"/>
      <c r="AC45" s="345"/>
      <c r="AD45" s="390"/>
    </row>
    <row r="46" spans="1:30" ht="27" customHeight="1" x14ac:dyDescent="0.25">
      <c r="A46" s="327"/>
      <c r="B46" s="300"/>
      <c r="C46" s="346"/>
      <c r="D46" s="347"/>
      <c r="E46" s="348"/>
      <c r="F46" s="349"/>
      <c r="G46" s="349"/>
      <c r="H46" s="350"/>
      <c r="I46" s="333"/>
      <c r="J46" s="334" t="s">
        <v>65</v>
      </c>
      <c r="K46" s="331">
        <v>-200</v>
      </c>
      <c r="L46" s="351"/>
      <c r="M46" s="352"/>
      <c r="N46" s="334"/>
      <c r="O46" s="331"/>
      <c r="P46" s="334"/>
      <c r="Q46" s="331"/>
      <c r="R46" s="351"/>
      <c r="S46" s="349"/>
      <c r="T46" s="337"/>
      <c r="U46" s="338"/>
      <c r="V46" s="391"/>
      <c r="W46" s="340"/>
      <c r="X46" s="340"/>
      <c r="Y46" s="341"/>
      <c r="Z46" s="342"/>
      <c r="AA46" s="343"/>
      <c r="AB46" s="344"/>
      <c r="AC46" s="345"/>
      <c r="AD46" s="390"/>
    </row>
    <row r="47" spans="1:30" ht="27" customHeight="1" x14ac:dyDescent="0.25">
      <c r="A47" s="354">
        <v>19</v>
      </c>
      <c r="B47" s="317" t="s">
        <v>56</v>
      </c>
      <c r="C47" s="355">
        <v>0.47699999999999998</v>
      </c>
      <c r="D47" s="356">
        <v>0.45</v>
      </c>
      <c r="E47" s="357">
        <v>0.52500000000000002</v>
      </c>
      <c r="F47" s="358">
        <v>-400</v>
      </c>
      <c r="G47" s="358">
        <v>5100</v>
      </c>
      <c r="H47" s="359">
        <f t="shared" ref="H47" si="0">SUM(F47:G47)</f>
        <v>4700</v>
      </c>
      <c r="I47" s="360"/>
      <c r="J47" s="361" t="s">
        <v>61</v>
      </c>
      <c r="K47" s="358">
        <v>4000</v>
      </c>
      <c r="L47" s="362">
        <f>SUM(K44:K47)</f>
        <v>-4300</v>
      </c>
      <c r="M47" s="363"/>
      <c r="N47" s="361" t="s">
        <v>63</v>
      </c>
      <c r="O47" s="358">
        <v>8000</v>
      </c>
      <c r="P47" s="361" t="s">
        <v>61</v>
      </c>
      <c r="Q47" s="358">
        <v>-2600</v>
      </c>
      <c r="R47" s="362">
        <f>SUM(O44:O47)+SUM(Q44:Q47)</f>
        <v>5400</v>
      </c>
      <c r="S47" s="358">
        <v>5800</v>
      </c>
      <c r="T47" s="365">
        <v>5153200</v>
      </c>
      <c r="U47" s="366">
        <v>4681100</v>
      </c>
      <c r="V47" s="393">
        <v>4676200</v>
      </c>
      <c r="W47" s="368">
        <v>0.49299999999999999</v>
      </c>
      <c r="X47" s="368">
        <v>0.3</v>
      </c>
      <c r="Y47" s="369">
        <v>0.81091000000000002</v>
      </c>
      <c r="Z47" s="370">
        <v>0.503</v>
      </c>
      <c r="AA47" s="371">
        <v>0.63500000000000512</v>
      </c>
      <c r="AB47" s="372">
        <v>1.496</v>
      </c>
      <c r="AC47" s="373">
        <v>150.02000000000001</v>
      </c>
      <c r="AD47" s="390"/>
    </row>
    <row r="48" spans="1:30" ht="27" customHeight="1" x14ac:dyDescent="0.25">
      <c r="A48" s="327"/>
      <c r="B48" s="300"/>
      <c r="C48" s="346"/>
      <c r="D48" s="347"/>
      <c r="E48" s="348"/>
      <c r="F48" s="349"/>
      <c r="G48" s="349"/>
      <c r="H48" s="350"/>
      <c r="I48" s="333"/>
      <c r="J48" s="334"/>
      <c r="K48" s="331"/>
      <c r="L48" s="351"/>
      <c r="M48" s="352"/>
      <c r="N48" s="334"/>
      <c r="O48" s="331"/>
      <c r="P48" s="334"/>
      <c r="Q48" s="331"/>
      <c r="R48" s="351"/>
      <c r="S48" s="349"/>
      <c r="T48" s="337"/>
      <c r="U48" s="338"/>
      <c r="V48" s="391"/>
      <c r="W48" s="340"/>
      <c r="X48" s="340"/>
      <c r="Y48" s="341"/>
      <c r="Z48" s="342"/>
      <c r="AA48" s="343"/>
      <c r="AB48" s="344"/>
      <c r="AC48" s="345">
        <v>148.59</v>
      </c>
      <c r="AD48" s="390"/>
    </row>
    <row r="49" spans="1:30" ht="27" customHeight="1" x14ac:dyDescent="0.25">
      <c r="A49" s="327"/>
      <c r="B49" s="300"/>
      <c r="C49" s="346"/>
      <c r="D49" s="347"/>
      <c r="E49" s="348"/>
      <c r="F49" s="349"/>
      <c r="G49" s="349"/>
      <c r="H49" s="350"/>
      <c r="I49" s="333"/>
      <c r="J49" s="334" t="s">
        <v>64</v>
      </c>
      <c r="K49" s="331">
        <v>-600</v>
      </c>
      <c r="L49" s="351"/>
      <c r="M49" s="352"/>
      <c r="N49" s="334"/>
      <c r="O49" s="331"/>
      <c r="P49" s="334"/>
      <c r="Q49" s="331"/>
      <c r="R49" s="351"/>
      <c r="S49" s="349"/>
      <c r="T49" s="337"/>
      <c r="U49" s="338"/>
      <c r="V49" s="391"/>
      <c r="W49" s="340"/>
      <c r="X49" s="340"/>
      <c r="Y49" s="341"/>
      <c r="Z49" s="342"/>
      <c r="AA49" s="343"/>
      <c r="AB49" s="344"/>
      <c r="AC49" s="345"/>
      <c r="AD49" s="390"/>
    </row>
    <row r="50" spans="1:30" ht="27" customHeight="1" x14ac:dyDescent="0.25">
      <c r="A50" s="354">
        <v>21</v>
      </c>
      <c r="B50" s="317" t="s">
        <v>58</v>
      </c>
      <c r="C50" s="355">
        <v>0.47699999999999998</v>
      </c>
      <c r="D50" s="356">
        <v>0.45</v>
      </c>
      <c r="E50" s="357">
        <v>0.52500000000000002</v>
      </c>
      <c r="F50" s="358">
        <v>-300</v>
      </c>
      <c r="G50" s="358">
        <v>74100</v>
      </c>
      <c r="H50" s="359">
        <f t="shared" ref="H50" si="1">SUM(F50:G50)</f>
        <v>73800</v>
      </c>
      <c r="I50" s="360"/>
      <c r="J50" s="361" t="s">
        <v>61</v>
      </c>
      <c r="K50" s="358">
        <v>2600</v>
      </c>
      <c r="L50" s="362">
        <f>SUM(K48:K50)</f>
        <v>2000</v>
      </c>
      <c r="M50" s="363"/>
      <c r="N50" s="361"/>
      <c r="O50" s="358"/>
      <c r="P50" s="361" t="s">
        <v>61</v>
      </c>
      <c r="Q50" s="358">
        <v>-6700</v>
      </c>
      <c r="R50" s="362">
        <f>SUM(O48:O50)+SUM(Q48:Q50)</f>
        <v>-6700</v>
      </c>
      <c r="S50" s="358">
        <v>69100</v>
      </c>
      <c r="T50" s="365">
        <v>5222300</v>
      </c>
      <c r="U50" s="366">
        <v>4737000</v>
      </c>
      <c r="V50" s="393">
        <v>4734100</v>
      </c>
      <c r="W50" s="368">
        <v>0.495</v>
      </c>
      <c r="X50" s="368">
        <v>0.31900000000000001</v>
      </c>
      <c r="Y50" s="369">
        <v>0.81091000000000002</v>
      </c>
      <c r="Z50" s="370">
        <v>0.64600000000000002</v>
      </c>
      <c r="AA50" s="371">
        <v>0.64749999999999375</v>
      </c>
      <c r="AB50" s="372">
        <v>1.5</v>
      </c>
      <c r="AC50" s="373">
        <v>149.66</v>
      </c>
      <c r="AD50" s="390"/>
    </row>
    <row r="51" spans="1:30" ht="27" customHeight="1" x14ac:dyDescent="0.25">
      <c r="A51" s="327"/>
      <c r="B51" s="300"/>
      <c r="C51" s="346"/>
      <c r="D51" s="347"/>
      <c r="E51" s="348"/>
      <c r="F51" s="349"/>
      <c r="G51" s="349"/>
      <c r="H51" s="350"/>
      <c r="I51" s="333"/>
      <c r="J51" s="334"/>
      <c r="K51" s="331"/>
      <c r="L51" s="351"/>
      <c r="M51" s="352"/>
      <c r="N51" s="334"/>
      <c r="O51" s="331"/>
      <c r="P51" s="334"/>
      <c r="Q51" s="331"/>
      <c r="R51" s="351"/>
      <c r="S51" s="349"/>
      <c r="T51" s="337"/>
      <c r="U51" s="338"/>
      <c r="V51" s="391"/>
      <c r="W51" s="340"/>
      <c r="X51" s="340"/>
      <c r="Y51" s="341"/>
      <c r="Z51" s="342"/>
      <c r="AA51" s="343"/>
      <c r="AB51" s="344"/>
      <c r="AC51" s="345">
        <v>149.38</v>
      </c>
      <c r="AD51" s="390"/>
    </row>
    <row r="52" spans="1:30" ht="27" customHeight="1" x14ac:dyDescent="0.25">
      <c r="A52" s="327"/>
      <c r="B52" s="300"/>
      <c r="C52" s="346"/>
      <c r="D52" s="347"/>
      <c r="E52" s="348"/>
      <c r="F52" s="349"/>
      <c r="G52" s="349"/>
      <c r="H52" s="350"/>
      <c r="I52" s="333"/>
      <c r="J52" s="334"/>
      <c r="K52" s="331"/>
      <c r="L52" s="351"/>
      <c r="M52" s="352"/>
      <c r="N52" s="334"/>
      <c r="O52" s="331"/>
      <c r="P52" s="334"/>
      <c r="Q52" s="331"/>
      <c r="R52" s="351"/>
      <c r="S52" s="349"/>
      <c r="T52" s="337"/>
      <c r="U52" s="338"/>
      <c r="V52" s="391"/>
      <c r="W52" s="340"/>
      <c r="X52" s="340"/>
      <c r="Y52" s="341"/>
      <c r="Z52" s="342"/>
      <c r="AA52" s="343"/>
      <c r="AB52" s="344"/>
      <c r="AC52" s="345"/>
      <c r="AD52" s="390"/>
    </row>
    <row r="53" spans="1:30" ht="27" customHeight="1" x14ac:dyDescent="0.25">
      <c r="A53" s="354">
        <v>24</v>
      </c>
      <c r="B53" s="317" t="s">
        <v>60</v>
      </c>
      <c r="C53" s="355">
        <v>0.47599999999999998</v>
      </c>
      <c r="D53" s="356">
        <v>0.45</v>
      </c>
      <c r="E53" s="357">
        <v>0.47799999999999998</v>
      </c>
      <c r="F53" s="358">
        <v>-100</v>
      </c>
      <c r="G53" s="358">
        <v>-6900</v>
      </c>
      <c r="H53" s="359">
        <f t="shared" ref="H53" si="2">SUM(F53:G53)</f>
        <v>-7000</v>
      </c>
      <c r="I53" s="360"/>
      <c r="J53" s="361" t="s">
        <v>61</v>
      </c>
      <c r="K53" s="358">
        <v>6700</v>
      </c>
      <c r="L53" s="362">
        <f>SUM(K51:K53)</f>
        <v>6700</v>
      </c>
      <c r="M53" s="363"/>
      <c r="N53" s="361"/>
      <c r="O53" s="358"/>
      <c r="P53" s="361" t="s">
        <v>61</v>
      </c>
      <c r="Q53" s="358">
        <v>-4000</v>
      </c>
      <c r="R53" s="362">
        <f>SUM(O51:O53)+SUM(Q51:Q53)</f>
        <v>-4000</v>
      </c>
      <c r="S53" s="358">
        <v>-4300</v>
      </c>
      <c r="T53" s="365">
        <v>5218000</v>
      </c>
      <c r="U53" s="366">
        <v>4735000</v>
      </c>
      <c r="V53" s="393">
        <v>4731700</v>
      </c>
      <c r="W53" s="368">
        <v>0.49</v>
      </c>
      <c r="X53" s="368">
        <v>0.28000000000000003</v>
      </c>
      <c r="Y53" s="369">
        <v>0.81091000000000002</v>
      </c>
      <c r="Z53" s="370">
        <v>0.64800000000000002</v>
      </c>
      <c r="AA53" s="371">
        <v>0.65000000000000568</v>
      </c>
      <c r="AB53" s="372">
        <v>1.52</v>
      </c>
      <c r="AC53" s="373">
        <v>149.94999999999999</v>
      </c>
      <c r="AD53" s="390"/>
    </row>
    <row r="54" spans="1:30" ht="27" customHeight="1" x14ac:dyDescent="0.25">
      <c r="A54" s="327"/>
      <c r="B54" s="300"/>
      <c r="C54" s="346"/>
      <c r="D54" s="347"/>
      <c r="E54" s="348"/>
      <c r="F54" s="349"/>
      <c r="G54" s="349"/>
      <c r="H54" s="350"/>
      <c r="I54" s="333"/>
      <c r="J54" s="334"/>
      <c r="K54" s="331"/>
      <c r="L54" s="351"/>
      <c r="M54" s="352"/>
      <c r="N54" s="334"/>
      <c r="O54" s="331"/>
      <c r="P54" s="334"/>
      <c r="Q54" s="331"/>
      <c r="R54" s="351"/>
      <c r="S54" s="349"/>
      <c r="T54" s="337"/>
      <c r="U54" s="338"/>
      <c r="V54" s="391"/>
      <c r="W54" s="340"/>
      <c r="X54" s="340"/>
      <c r="Y54" s="341"/>
      <c r="Z54" s="342"/>
      <c r="AA54" s="343"/>
      <c r="AB54" s="344"/>
      <c r="AC54" s="345">
        <v>150.41999999999999</v>
      </c>
      <c r="AD54" s="390"/>
    </row>
    <row r="55" spans="1:30" ht="27" customHeight="1" x14ac:dyDescent="0.25">
      <c r="A55" s="327"/>
      <c r="B55" s="300"/>
      <c r="C55" s="346"/>
      <c r="D55" s="347"/>
      <c r="E55" s="348"/>
      <c r="F55" s="349"/>
      <c r="G55" s="349"/>
      <c r="H55" s="350"/>
      <c r="I55" s="333"/>
      <c r="J55" s="334"/>
      <c r="K55" s="331"/>
      <c r="L55" s="351"/>
      <c r="M55" s="352"/>
      <c r="N55" s="334"/>
      <c r="O55" s="331"/>
      <c r="P55" s="334" t="s">
        <v>62</v>
      </c>
      <c r="Q55" s="331">
        <v>9700</v>
      </c>
      <c r="R55" s="351"/>
      <c r="S55" s="349"/>
      <c r="T55" s="337"/>
      <c r="U55" s="338"/>
      <c r="V55" s="391"/>
      <c r="W55" s="340"/>
      <c r="X55" s="340"/>
      <c r="Y55" s="341"/>
      <c r="Z55" s="342"/>
      <c r="AA55" s="343"/>
      <c r="AB55" s="344"/>
      <c r="AC55" s="345"/>
      <c r="AD55" s="390"/>
    </row>
    <row r="56" spans="1:30" ht="27" customHeight="1" x14ac:dyDescent="0.25">
      <c r="A56" s="354">
        <v>25</v>
      </c>
      <c r="B56" s="317" t="s">
        <v>59</v>
      </c>
      <c r="C56" s="355">
        <v>0.47599999999999998</v>
      </c>
      <c r="D56" s="356">
        <v>0.45</v>
      </c>
      <c r="E56" s="357">
        <v>0.47799999999999998</v>
      </c>
      <c r="F56" s="358">
        <v>200</v>
      </c>
      <c r="G56" s="358">
        <v>39500</v>
      </c>
      <c r="H56" s="359">
        <f t="shared" ref="H56" si="3">SUM(F56:G56)</f>
        <v>39700</v>
      </c>
      <c r="I56" s="360"/>
      <c r="J56" s="361" t="s">
        <v>61</v>
      </c>
      <c r="K56" s="358">
        <v>4000</v>
      </c>
      <c r="L56" s="362">
        <f>SUM(K54:K56)</f>
        <v>4000</v>
      </c>
      <c r="M56" s="363"/>
      <c r="N56" s="361"/>
      <c r="O56" s="358"/>
      <c r="P56" s="361" t="s">
        <v>61</v>
      </c>
      <c r="Q56" s="358">
        <v>-4100</v>
      </c>
      <c r="R56" s="362">
        <f>SUM(O54:O56)+SUM(Q54:Q56)</f>
        <v>5600</v>
      </c>
      <c r="S56" s="358">
        <v>49300</v>
      </c>
      <c r="T56" s="365">
        <v>5267300</v>
      </c>
      <c r="U56" s="366">
        <v>4783800</v>
      </c>
      <c r="V56" s="393">
        <v>4782200</v>
      </c>
      <c r="W56" s="368">
        <v>0.48899999999999999</v>
      </c>
      <c r="X56" s="368">
        <v>0.28000000000000003</v>
      </c>
      <c r="Y56" s="369">
        <v>0.82091000000000003</v>
      </c>
      <c r="Z56" s="370">
        <v>0.65600000000000003</v>
      </c>
      <c r="AA56" s="371">
        <v>0.65500000000000114</v>
      </c>
      <c r="AB56" s="372">
        <v>1.55</v>
      </c>
      <c r="AC56" s="373">
        <v>150.94999999999999</v>
      </c>
      <c r="AD56" s="390"/>
    </row>
    <row r="57" spans="1:30" ht="27" customHeight="1" x14ac:dyDescent="0.25">
      <c r="A57" s="327"/>
      <c r="B57" s="300"/>
      <c r="C57" s="346"/>
      <c r="D57" s="347"/>
      <c r="E57" s="348"/>
      <c r="F57" s="349"/>
      <c r="G57" s="349"/>
      <c r="H57" s="350"/>
      <c r="I57" s="333"/>
      <c r="J57" s="334"/>
      <c r="K57" s="331"/>
      <c r="L57" s="351"/>
      <c r="M57" s="352"/>
      <c r="N57" s="334"/>
      <c r="O57" s="331"/>
      <c r="P57" s="334"/>
      <c r="Q57" s="331"/>
      <c r="R57" s="351"/>
      <c r="S57" s="349"/>
      <c r="T57" s="337"/>
      <c r="U57" s="338"/>
      <c r="V57" s="391"/>
      <c r="W57" s="340"/>
      <c r="X57" s="340"/>
      <c r="Y57" s="341"/>
      <c r="Z57" s="342"/>
      <c r="AA57" s="343"/>
      <c r="AB57" s="344"/>
      <c r="AC57" s="345">
        <v>149.86000000000001</v>
      </c>
      <c r="AD57" s="390"/>
    </row>
    <row r="58" spans="1:30" ht="27" customHeight="1" x14ac:dyDescent="0.25">
      <c r="A58" s="327"/>
      <c r="B58" s="300"/>
      <c r="C58" s="346"/>
      <c r="D58" s="347"/>
      <c r="E58" s="348"/>
      <c r="F58" s="349"/>
      <c r="G58" s="349"/>
      <c r="H58" s="350"/>
      <c r="I58" s="333"/>
      <c r="J58" s="334"/>
      <c r="K58" s="331"/>
      <c r="L58" s="351"/>
      <c r="M58" s="352"/>
      <c r="N58" s="334"/>
      <c r="O58" s="331"/>
      <c r="P58" s="334"/>
      <c r="Q58" s="331"/>
      <c r="R58" s="351"/>
      <c r="S58" s="349"/>
      <c r="T58" s="337"/>
      <c r="U58" s="338"/>
      <c r="V58" s="391"/>
      <c r="W58" s="340"/>
      <c r="X58" s="340"/>
      <c r="Y58" s="341"/>
      <c r="Z58" s="342"/>
      <c r="AA58" s="343"/>
      <c r="AB58" s="344"/>
      <c r="AC58" s="345"/>
      <c r="AD58" s="390"/>
    </row>
    <row r="59" spans="1:30" ht="27" customHeight="1" x14ac:dyDescent="0.25">
      <c r="A59" s="354">
        <v>26</v>
      </c>
      <c r="B59" s="317" t="s">
        <v>56</v>
      </c>
      <c r="C59" s="355">
        <v>0.47699999999999998</v>
      </c>
      <c r="D59" s="356">
        <v>0.45</v>
      </c>
      <c r="E59" s="357">
        <v>0.47799999999999998</v>
      </c>
      <c r="F59" s="358">
        <v>-200</v>
      </c>
      <c r="G59" s="358">
        <v>-2400</v>
      </c>
      <c r="H59" s="359">
        <f t="shared" ref="H59" si="4">SUM(F59:G59)</f>
        <v>-2600</v>
      </c>
      <c r="I59" s="360"/>
      <c r="J59" s="361" t="s">
        <v>61</v>
      </c>
      <c r="K59" s="358">
        <v>4100</v>
      </c>
      <c r="L59" s="362">
        <f>SUM(K57:K59)</f>
        <v>4100</v>
      </c>
      <c r="M59" s="363"/>
      <c r="N59" s="361"/>
      <c r="O59" s="358"/>
      <c r="P59" s="361" t="s">
        <v>61</v>
      </c>
      <c r="Q59" s="358">
        <v>-3100</v>
      </c>
      <c r="R59" s="362">
        <f>SUM(O57:O59)+SUM(Q57:Q59)</f>
        <v>-3100</v>
      </c>
      <c r="S59" s="358">
        <v>-1600</v>
      </c>
      <c r="T59" s="365">
        <v>5265700</v>
      </c>
      <c r="U59" s="366">
        <v>4785100</v>
      </c>
      <c r="V59" s="393">
        <v>4783600</v>
      </c>
      <c r="W59" s="368">
        <v>0.48599999999999999</v>
      </c>
      <c r="X59" s="368">
        <v>0.28000000000000003</v>
      </c>
      <c r="Y59" s="369">
        <v>0.82091000000000003</v>
      </c>
      <c r="Z59" s="370">
        <v>0.66600000000000004</v>
      </c>
      <c r="AA59" s="371">
        <v>0.66500000000000625</v>
      </c>
      <c r="AB59" s="372">
        <v>1.556</v>
      </c>
      <c r="AC59" s="373">
        <v>150.62</v>
      </c>
      <c r="AD59" s="390"/>
    </row>
    <row r="60" spans="1:30" ht="27" customHeight="1" x14ac:dyDescent="0.25">
      <c r="A60" s="327"/>
      <c r="B60" s="300"/>
      <c r="C60" s="328"/>
      <c r="D60" s="329"/>
      <c r="E60" s="330"/>
      <c r="F60" s="331"/>
      <c r="G60" s="331"/>
      <c r="H60" s="332"/>
      <c r="I60" s="333"/>
      <c r="J60" s="334"/>
      <c r="K60" s="331"/>
      <c r="L60" s="335"/>
      <c r="M60" s="336"/>
      <c r="N60" s="334"/>
      <c r="O60" s="331"/>
      <c r="P60" s="334"/>
      <c r="Q60" s="331"/>
      <c r="R60" s="335"/>
      <c r="S60" s="331"/>
      <c r="T60" s="337"/>
      <c r="U60" s="338"/>
      <c r="V60" s="391"/>
      <c r="W60" s="340"/>
      <c r="X60" s="340"/>
      <c r="Y60" s="341"/>
      <c r="Z60" s="342"/>
      <c r="AA60" s="343"/>
      <c r="AB60" s="344"/>
      <c r="AC60" s="345">
        <v>150.07</v>
      </c>
      <c r="AD60" s="390"/>
    </row>
    <row r="61" spans="1:30" ht="27" customHeight="1" x14ac:dyDescent="0.25">
      <c r="A61" s="327"/>
      <c r="B61" s="300"/>
      <c r="C61" s="328"/>
      <c r="D61" s="329"/>
      <c r="E61" s="330"/>
      <c r="F61" s="331"/>
      <c r="G61" s="331"/>
      <c r="H61" s="332"/>
      <c r="I61" s="333"/>
      <c r="J61" s="334"/>
      <c r="K61" s="331"/>
      <c r="L61" s="335"/>
      <c r="M61" s="336"/>
      <c r="N61" s="334"/>
      <c r="O61" s="331"/>
      <c r="P61" s="334"/>
      <c r="Q61" s="331"/>
      <c r="R61" s="335"/>
      <c r="S61" s="331"/>
      <c r="T61" s="337"/>
      <c r="U61" s="338"/>
      <c r="V61" s="391"/>
      <c r="W61" s="340"/>
      <c r="X61" s="340"/>
      <c r="Y61" s="341"/>
      <c r="Z61" s="342"/>
      <c r="AA61" s="343"/>
      <c r="AB61" s="344"/>
      <c r="AC61" s="345"/>
      <c r="AD61" s="390"/>
    </row>
    <row r="62" spans="1:30" ht="27" customHeight="1" x14ac:dyDescent="0.25">
      <c r="A62" s="354">
        <v>27</v>
      </c>
      <c r="B62" s="317" t="s">
        <v>57</v>
      </c>
      <c r="C62" s="355">
        <v>0.47599999999999998</v>
      </c>
      <c r="D62" s="394">
        <v>0.45</v>
      </c>
      <c r="E62" s="357">
        <v>0.47799999999999998</v>
      </c>
      <c r="F62" s="358">
        <v>-600</v>
      </c>
      <c r="G62" s="358">
        <v>12300</v>
      </c>
      <c r="H62" s="359">
        <f t="shared" ref="H62" si="5">SUM(F62:G62)</f>
        <v>11700</v>
      </c>
      <c r="I62" s="360"/>
      <c r="J62" s="361" t="s">
        <v>61</v>
      </c>
      <c r="K62" s="358">
        <v>3100</v>
      </c>
      <c r="L62" s="362">
        <f>SUM(K60:K62)</f>
        <v>3100</v>
      </c>
      <c r="M62" s="395"/>
      <c r="N62" s="361"/>
      <c r="O62" s="358"/>
      <c r="P62" s="361" t="s">
        <v>61</v>
      </c>
      <c r="Q62" s="358">
        <v>-3600</v>
      </c>
      <c r="R62" s="362">
        <f>SUM(O60:O62)+SUM(Q60:Q62)</f>
        <v>-3600</v>
      </c>
      <c r="S62" s="358">
        <v>11200</v>
      </c>
      <c r="T62" s="365">
        <v>5276900</v>
      </c>
      <c r="U62" s="366">
        <v>4785700</v>
      </c>
      <c r="V62" s="393">
        <v>4784400</v>
      </c>
      <c r="W62" s="368">
        <v>0.44700000000000001</v>
      </c>
      <c r="X62" s="368">
        <v>0.28000000000000003</v>
      </c>
      <c r="Y62" s="369">
        <v>0.82091000000000003</v>
      </c>
      <c r="Z62" s="370">
        <v>0.66600000000000004</v>
      </c>
      <c r="AA62" s="371">
        <v>0.66249999999999432</v>
      </c>
      <c r="AB62" s="372">
        <v>1.5609999999999999</v>
      </c>
      <c r="AC62" s="373">
        <v>150.62</v>
      </c>
      <c r="AD62" s="390"/>
    </row>
    <row r="63" spans="1:30" ht="27" customHeight="1" x14ac:dyDescent="0.25">
      <c r="A63" s="374"/>
      <c r="B63" s="396"/>
      <c r="C63" s="397"/>
      <c r="D63" s="398"/>
      <c r="E63" s="399"/>
      <c r="F63" s="400"/>
      <c r="G63" s="400"/>
      <c r="H63" s="401"/>
      <c r="I63" s="402"/>
      <c r="J63" s="403"/>
      <c r="K63" s="400"/>
      <c r="L63" s="404"/>
      <c r="M63" s="405"/>
      <c r="N63" s="403"/>
      <c r="O63" s="400"/>
      <c r="P63" s="403"/>
      <c r="Q63" s="400"/>
      <c r="R63" s="404"/>
      <c r="S63" s="400"/>
      <c r="T63" s="376"/>
      <c r="U63" s="377"/>
      <c r="V63" s="392"/>
      <c r="W63" s="379"/>
      <c r="X63" s="379"/>
      <c r="Y63" s="380"/>
      <c r="Z63" s="381"/>
      <c r="AA63" s="382"/>
      <c r="AB63" s="383"/>
      <c r="AC63" s="384">
        <v>150.38999999999999</v>
      </c>
      <c r="AD63" s="390"/>
    </row>
    <row r="64" spans="1:30" ht="27" customHeight="1" x14ac:dyDescent="0.25">
      <c r="A64" s="327"/>
      <c r="B64" s="300"/>
      <c r="C64" s="328"/>
      <c r="D64" s="329"/>
      <c r="E64" s="330"/>
      <c r="F64" s="331"/>
      <c r="G64" s="331"/>
      <c r="H64" s="332"/>
      <c r="I64" s="333"/>
      <c r="J64" s="406" t="s">
        <v>64</v>
      </c>
      <c r="K64" s="331">
        <v>-300</v>
      </c>
      <c r="L64" s="335"/>
      <c r="M64" s="336"/>
      <c r="N64" s="334"/>
      <c r="O64" s="331"/>
      <c r="P64" s="334"/>
      <c r="Q64" s="331"/>
      <c r="R64" s="335"/>
      <c r="S64" s="331"/>
      <c r="T64" s="337"/>
      <c r="U64" s="338"/>
      <c r="V64" s="391"/>
      <c r="W64" s="340"/>
      <c r="X64" s="340"/>
      <c r="Y64" s="341"/>
      <c r="Z64" s="342"/>
      <c r="AA64" s="343"/>
      <c r="AB64" s="344"/>
      <c r="AC64" s="345"/>
      <c r="AD64" s="390"/>
    </row>
    <row r="65" spans="1:30" ht="27" customHeight="1" x14ac:dyDescent="0.25">
      <c r="A65" s="354">
        <v>28</v>
      </c>
      <c r="B65" s="317" t="s">
        <v>58</v>
      </c>
      <c r="C65" s="355">
        <v>0.47699999999999998</v>
      </c>
      <c r="D65" s="394">
        <v>0.45</v>
      </c>
      <c r="E65" s="357">
        <v>0.47799999999999998</v>
      </c>
      <c r="F65" s="358">
        <v>400</v>
      </c>
      <c r="G65" s="358">
        <v>19800</v>
      </c>
      <c r="H65" s="359">
        <f t="shared" ref="H65" si="6">SUM(F65:G65)</f>
        <v>20200</v>
      </c>
      <c r="I65" s="360"/>
      <c r="J65" s="334" t="s">
        <v>61</v>
      </c>
      <c r="K65" s="358">
        <v>3600</v>
      </c>
      <c r="L65" s="362">
        <f>SUM(K63:K65)</f>
        <v>3300</v>
      </c>
      <c r="M65" s="395"/>
      <c r="N65" s="361"/>
      <c r="O65" s="358"/>
      <c r="P65" s="361" t="s">
        <v>61</v>
      </c>
      <c r="Q65" s="358">
        <v>-2900</v>
      </c>
      <c r="R65" s="362">
        <f>SUM(O63:O65)+SUM(Q63:Q65)</f>
        <v>-2900</v>
      </c>
      <c r="S65" s="358">
        <v>20600</v>
      </c>
      <c r="T65" s="365">
        <v>5297500</v>
      </c>
      <c r="U65" s="366">
        <v>4785400</v>
      </c>
      <c r="V65" s="393">
        <v>4784500</v>
      </c>
      <c r="W65" s="368">
        <v>0.30099999999999999</v>
      </c>
      <c r="X65" s="368">
        <v>0.35</v>
      </c>
      <c r="Y65" s="369">
        <v>0.82091000000000003</v>
      </c>
      <c r="Z65" s="370">
        <v>0.66200000000000003</v>
      </c>
      <c r="AA65" s="371">
        <v>0.65749999999999886</v>
      </c>
      <c r="AB65" s="372">
        <v>1.5229999999999999</v>
      </c>
      <c r="AC65" s="373">
        <v>151.21</v>
      </c>
      <c r="AD65" s="390"/>
    </row>
    <row r="66" spans="1:30" ht="27" customHeight="1" x14ac:dyDescent="0.25">
      <c r="A66" s="374"/>
      <c r="B66" s="396"/>
      <c r="C66" s="407"/>
      <c r="D66" s="408"/>
      <c r="E66" s="409"/>
      <c r="F66" s="389"/>
      <c r="G66" s="389"/>
      <c r="H66" s="410"/>
      <c r="I66" s="402"/>
      <c r="J66" s="403" t="s">
        <v>64</v>
      </c>
      <c r="K66" s="400">
        <v>-2000</v>
      </c>
      <c r="L66" s="411"/>
      <c r="M66" s="412"/>
      <c r="N66" s="403"/>
      <c r="O66" s="400"/>
      <c r="P66" s="403"/>
      <c r="Q66" s="400"/>
      <c r="R66" s="411"/>
      <c r="S66" s="389"/>
      <c r="T66" s="376"/>
      <c r="U66" s="377"/>
      <c r="V66" s="392"/>
      <c r="W66" s="379"/>
      <c r="X66" s="379"/>
      <c r="Y66" s="380"/>
      <c r="Z66" s="381"/>
      <c r="AA66" s="382"/>
      <c r="AB66" s="383"/>
      <c r="AC66" s="384">
        <v>148.71</v>
      </c>
      <c r="AD66" s="390"/>
    </row>
    <row r="67" spans="1:30" ht="27" customHeight="1" x14ac:dyDescent="0.25">
      <c r="A67" s="327"/>
      <c r="B67" s="300"/>
      <c r="C67" s="346"/>
      <c r="D67" s="347"/>
      <c r="E67" s="348"/>
      <c r="F67" s="349"/>
      <c r="G67" s="349"/>
      <c r="H67" s="350"/>
      <c r="I67" s="333"/>
      <c r="J67" s="334" t="s">
        <v>65</v>
      </c>
      <c r="K67" s="331">
        <v>-100</v>
      </c>
      <c r="L67" s="351"/>
      <c r="M67" s="352"/>
      <c r="N67" s="334"/>
      <c r="O67" s="331"/>
      <c r="P67" s="334" t="s">
        <v>62</v>
      </c>
      <c r="Q67" s="331">
        <v>8000</v>
      </c>
      <c r="R67" s="351"/>
      <c r="S67" s="349"/>
      <c r="T67" s="337"/>
      <c r="U67" s="338"/>
      <c r="V67" s="391"/>
      <c r="W67" s="340"/>
      <c r="X67" s="340"/>
      <c r="Y67" s="341"/>
      <c r="Z67" s="342"/>
      <c r="AA67" s="343"/>
      <c r="AB67" s="344"/>
      <c r="AC67" s="345"/>
      <c r="AD67" s="390"/>
    </row>
    <row r="68" spans="1:30" ht="27" customHeight="1" thickBot="1" x14ac:dyDescent="0.3">
      <c r="A68" s="354">
        <v>31</v>
      </c>
      <c r="B68" s="317" t="s">
        <v>60</v>
      </c>
      <c r="C68" s="355">
        <v>0.47599999999999998</v>
      </c>
      <c r="D68" s="356">
        <v>0.45</v>
      </c>
      <c r="E68" s="357">
        <v>0.47799999999999998</v>
      </c>
      <c r="F68" s="358">
        <v>1500</v>
      </c>
      <c r="G68" s="358">
        <v>5300</v>
      </c>
      <c r="H68" s="359">
        <f t="shared" ref="H68" si="7">SUM(F68:G68)</f>
        <v>6800</v>
      </c>
      <c r="I68" s="360"/>
      <c r="J68" s="361" t="s">
        <v>61</v>
      </c>
      <c r="K68" s="358">
        <v>2900</v>
      </c>
      <c r="L68" s="362">
        <f>SUM(K66:K68)</f>
        <v>800</v>
      </c>
      <c r="M68" s="363"/>
      <c r="N68" s="361"/>
      <c r="O68" s="358"/>
      <c r="P68" s="361" t="s">
        <v>61</v>
      </c>
      <c r="Q68" s="358">
        <v>-8500</v>
      </c>
      <c r="R68" s="362">
        <f>SUM(O66:O68)+SUM(Q66:Q68)</f>
        <v>-500</v>
      </c>
      <c r="S68" s="358">
        <v>7100</v>
      </c>
      <c r="T68" s="365">
        <v>5304600</v>
      </c>
      <c r="U68" s="366">
        <v>4779600</v>
      </c>
      <c r="V68" s="393">
        <v>4778700</v>
      </c>
      <c r="W68" s="368">
        <v>0.45200000000000001</v>
      </c>
      <c r="X68" s="368">
        <v>0.375</v>
      </c>
      <c r="Y68" s="369">
        <v>0.82091000000000003</v>
      </c>
      <c r="Z68" s="370">
        <v>0.64200000000000002</v>
      </c>
      <c r="AA68" s="371">
        <v>0.64000000000000057</v>
      </c>
      <c r="AB68" s="372">
        <v>1.4690000000000001</v>
      </c>
      <c r="AC68" s="373">
        <v>149.69</v>
      </c>
      <c r="AD68" s="390"/>
    </row>
    <row r="69" spans="1:30" ht="22.5" customHeight="1" x14ac:dyDescent="0.2">
      <c r="A69" s="413" t="s">
        <v>36</v>
      </c>
      <c r="B69" s="414"/>
      <c r="C69" s="415"/>
      <c r="D69" s="415"/>
      <c r="E69" s="416"/>
      <c r="F69" s="417"/>
      <c r="G69" s="418"/>
      <c r="H69" s="418"/>
      <c r="I69" s="419"/>
      <c r="J69" s="420" t="s">
        <v>10</v>
      </c>
      <c r="K69" s="421"/>
      <c r="L69" s="422"/>
      <c r="M69" s="423"/>
      <c r="N69" s="424" t="s">
        <v>13</v>
      </c>
      <c r="O69" s="425"/>
      <c r="P69" s="424" t="s">
        <v>13</v>
      </c>
      <c r="Q69" s="425"/>
      <c r="R69" s="426" t="s">
        <v>12</v>
      </c>
      <c r="S69" s="427"/>
      <c r="T69" s="428"/>
      <c r="U69" s="429"/>
      <c r="V69" s="422"/>
      <c r="W69" s="430"/>
      <c r="X69" s="431"/>
      <c r="Y69" s="432"/>
      <c r="Z69" s="433"/>
      <c r="AA69" s="434"/>
      <c r="AB69" s="431"/>
      <c r="AC69" s="435"/>
      <c r="AD69"/>
    </row>
    <row r="70" spans="1:30" ht="20.25" customHeight="1" thickBot="1" x14ac:dyDescent="0.25">
      <c r="A70" s="436" t="s">
        <v>37</v>
      </c>
      <c r="B70" s="437"/>
      <c r="C70" s="438">
        <f>AVERAGE(C8:C68)</f>
        <v>0.47680000000000006</v>
      </c>
      <c r="D70" s="439">
        <f>AVERAGE(D8:D68)</f>
        <v>0.45</v>
      </c>
      <c r="E70" s="440">
        <f>AVERAGE(E8:E68)</f>
        <v>0.49454999999999999</v>
      </c>
      <c r="F70" s="441">
        <v>6994</v>
      </c>
      <c r="G70" s="442">
        <v>-8995</v>
      </c>
      <c r="H70" s="442">
        <f>SUM(F70:G70)</f>
        <v>-2001</v>
      </c>
      <c r="I70" s="443"/>
      <c r="J70" s="444">
        <v>43370</v>
      </c>
      <c r="K70" s="445"/>
      <c r="L70" s="446"/>
      <c r="M70" s="447"/>
      <c r="N70" s="448">
        <v>3</v>
      </c>
      <c r="O70" s="449"/>
      <c r="P70" s="448">
        <v>-49508</v>
      </c>
      <c r="Q70" s="449"/>
      <c r="R70" s="450">
        <f>SUM(N70:Q70)</f>
        <v>-49505</v>
      </c>
      <c r="S70" s="451"/>
      <c r="T70" s="452"/>
      <c r="U70" s="453"/>
      <c r="V70" s="454"/>
      <c r="W70" s="455">
        <f t="shared" ref="W70:AC70" si="8">AVERAGE(W8:W68)</f>
        <v>0.47124999999999995</v>
      </c>
      <c r="X70" s="456">
        <f t="shared" si="8"/>
        <v>0.31340000000000001</v>
      </c>
      <c r="Y70" s="457">
        <f t="shared" si="8"/>
        <v>0.80695600000000012</v>
      </c>
      <c r="Z70" s="458">
        <f t="shared" si="8"/>
        <v>0.55784999999999996</v>
      </c>
      <c r="AA70" s="459">
        <f t="shared" si="8"/>
        <v>0.56387499999999946</v>
      </c>
      <c r="AB70" s="456">
        <f t="shared" si="8"/>
        <v>1.4962500000000001</v>
      </c>
      <c r="AC70" s="460">
        <f t="shared" si="8"/>
        <v>149.15424999999999</v>
      </c>
      <c r="AD70"/>
    </row>
    <row r="71" spans="1:30" ht="21.75" customHeight="1" x14ac:dyDescent="0.2">
      <c r="A71" s="413" t="s">
        <v>36</v>
      </c>
      <c r="B71" s="414"/>
      <c r="C71" s="461"/>
      <c r="D71" s="462"/>
      <c r="E71" s="463"/>
      <c r="F71" s="293" t="s">
        <v>14</v>
      </c>
      <c r="G71" s="464"/>
      <c r="H71" s="465"/>
      <c r="I71" s="419"/>
      <c r="J71" s="466" t="s">
        <v>11</v>
      </c>
      <c r="K71" s="421"/>
      <c r="L71" s="422"/>
      <c r="M71" s="467"/>
      <c r="N71" s="424" t="s">
        <v>14</v>
      </c>
      <c r="O71" s="425"/>
      <c r="P71" s="424" t="s">
        <v>14</v>
      </c>
      <c r="Q71" s="425"/>
      <c r="R71" s="426" t="s">
        <v>15</v>
      </c>
      <c r="S71" s="468"/>
      <c r="T71" s="469"/>
      <c r="U71" s="429"/>
      <c r="V71" s="428"/>
      <c r="W71" s="470"/>
      <c r="X71" s="471"/>
      <c r="Y71" s="472"/>
      <c r="Z71" s="473"/>
      <c r="AA71" s="473"/>
      <c r="AB71" s="471"/>
      <c r="AC71" s="474"/>
      <c r="AD71"/>
    </row>
    <row r="72" spans="1:30" ht="21" customHeight="1" thickBot="1" x14ac:dyDescent="0.25">
      <c r="A72" s="436" t="s">
        <v>38</v>
      </c>
      <c r="B72" s="437"/>
      <c r="C72" s="475">
        <v>0.47687096774193555</v>
      </c>
      <c r="D72" s="476"/>
      <c r="E72" s="477"/>
      <c r="F72" s="478">
        <v>1186685</v>
      </c>
      <c r="G72" s="479"/>
      <c r="H72" s="480"/>
      <c r="I72" s="443"/>
      <c r="J72" s="444">
        <v>0</v>
      </c>
      <c r="K72" s="445"/>
      <c r="L72" s="446"/>
      <c r="M72" s="447"/>
      <c r="N72" s="481">
        <v>78047</v>
      </c>
      <c r="O72" s="482"/>
      <c r="P72" s="483">
        <v>1336361</v>
      </c>
      <c r="Q72" s="484"/>
      <c r="R72" s="485">
        <f>SUM(N72:Q72)</f>
        <v>1414408</v>
      </c>
      <c r="S72" s="486"/>
      <c r="T72" s="487"/>
      <c r="U72" s="453"/>
      <c r="V72" s="488"/>
      <c r="W72" s="453"/>
      <c r="X72" s="489"/>
      <c r="Y72" s="490"/>
      <c r="Z72" s="489"/>
      <c r="AA72" s="489"/>
      <c r="AB72" s="489"/>
      <c r="AC72" s="491"/>
      <c r="AD72"/>
    </row>
    <row r="73" spans="1:30" ht="15" customHeight="1" x14ac:dyDescent="0.15">
      <c r="A73" s="268"/>
      <c r="B73" s="268"/>
      <c r="C73" s="268"/>
      <c r="D73" s="268"/>
      <c r="E73" s="268"/>
      <c r="F73" s="492" t="s">
        <v>7</v>
      </c>
      <c r="G73" s="493">
        <v>0.3</v>
      </c>
      <c r="H73" s="494" t="s">
        <v>31</v>
      </c>
      <c r="I73" s="268"/>
      <c r="J73" s="268"/>
      <c r="K73" s="495" t="s">
        <v>32</v>
      </c>
      <c r="L73" s="496">
        <v>1.875</v>
      </c>
      <c r="M73" s="494" t="s">
        <v>93</v>
      </c>
      <c r="N73" s="497"/>
      <c r="O73" s="268"/>
      <c r="P73" s="498" t="s">
        <v>46</v>
      </c>
      <c r="Q73" s="268"/>
      <c r="R73" s="499"/>
      <c r="S73" s="499"/>
      <c r="T73" s="500"/>
      <c r="U73" s="500"/>
      <c r="V73" s="268" t="s">
        <v>84</v>
      </c>
      <c r="W73" s="268"/>
      <c r="X73" s="271"/>
      <c r="Y73" s="272"/>
      <c r="Z73" s="273" t="s">
        <v>70</v>
      </c>
      <c r="AA73" s="273"/>
      <c r="AB73" s="501"/>
      <c r="AC73" s="268"/>
      <c r="AD73"/>
    </row>
    <row r="74" spans="1:30" ht="15" customHeight="1" x14ac:dyDescent="0.15">
      <c r="A74" s="268"/>
      <c r="B74" s="268"/>
      <c r="C74" s="268"/>
      <c r="D74" s="268"/>
      <c r="E74" s="268"/>
      <c r="F74" s="268"/>
      <c r="G74" s="493">
        <v>0.5</v>
      </c>
      <c r="H74" s="494" t="s">
        <v>76</v>
      </c>
      <c r="I74" s="268"/>
      <c r="J74" s="268"/>
      <c r="K74" s="495" t="s">
        <v>33</v>
      </c>
      <c r="L74" s="502">
        <v>2.35</v>
      </c>
      <c r="M74" s="494" t="s">
        <v>94</v>
      </c>
      <c r="N74" s="268"/>
      <c r="O74" s="268"/>
      <c r="P74" s="497" t="s">
        <v>47</v>
      </c>
      <c r="Q74" s="268"/>
      <c r="R74" s="499"/>
      <c r="S74" s="499"/>
      <c r="T74" s="500"/>
      <c r="U74" s="500"/>
      <c r="V74" s="268" t="s">
        <v>53</v>
      </c>
      <c r="W74" s="494"/>
      <c r="X74" s="271"/>
      <c r="Y74" s="272"/>
      <c r="Z74" s="273"/>
      <c r="AA74" s="273"/>
      <c r="AB74" s="503"/>
      <c r="AC74" s="268"/>
      <c r="AD74"/>
    </row>
    <row r="75" spans="1:30" ht="15" customHeight="1" x14ac:dyDescent="0.15">
      <c r="A75" s="268"/>
      <c r="B75" s="268"/>
      <c r="C75" s="268"/>
      <c r="D75" s="268"/>
      <c r="E75" s="268"/>
      <c r="F75" s="268"/>
      <c r="G75" s="493">
        <v>0.75</v>
      </c>
      <c r="H75" s="494" t="s">
        <v>82</v>
      </c>
      <c r="I75" s="268"/>
      <c r="J75" s="268"/>
      <c r="K75" s="495"/>
      <c r="L75" s="502"/>
      <c r="M75" s="494"/>
      <c r="N75" s="268"/>
      <c r="O75" s="504"/>
      <c r="P75" s="268" t="s">
        <v>52</v>
      </c>
      <c r="Q75" s="268"/>
      <c r="R75" s="505"/>
      <c r="S75" s="506"/>
      <c r="T75" s="500"/>
      <c r="U75" s="500"/>
      <c r="V75" s="494" t="s">
        <v>72</v>
      </c>
      <c r="W75" s="494"/>
      <c r="X75" s="271"/>
      <c r="Y75" s="272"/>
      <c r="Z75" s="273"/>
      <c r="AA75" s="273"/>
      <c r="AB75" s="273"/>
      <c r="AC75" s="268"/>
      <c r="AD75"/>
    </row>
    <row r="76" spans="1:30" ht="15" customHeight="1" x14ac:dyDescent="0.15">
      <c r="A76" s="268"/>
      <c r="B76" s="268"/>
      <c r="C76" s="268"/>
      <c r="D76" s="268"/>
      <c r="E76" s="268"/>
      <c r="K76" s="507"/>
      <c r="L76" s="507"/>
      <c r="M76" s="508"/>
      <c r="N76" s="509"/>
      <c r="O76" s="504"/>
      <c r="P76" s="268" t="s">
        <v>95</v>
      </c>
      <c r="Q76" s="510"/>
      <c r="R76" s="497"/>
      <c r="S76" s="497"/>
      <c r="T76" s="504"/>
      <c r="U76" s="268"/>
      <c r="V76" s="494" t="s">
        <v>71</v>
      </c>
      <c r="X76" s="271"/>
      <c r="Y76" s="272"/>
      <c r="Z76" s="273"/>
      <c r="AA76" s="273"/>
      <c r="AB76" s="273"/>
      <c r="AC76"/>
      <c r="AD76"/>
    </row>
    <row r="77" spans="1:30" x14ac:dyDescent="0.15">
      <c r="A77" s="494"/>
      <c r="B77" s="268"/>
      <c r="C77" s="268"/>
      <c r="D77" s="268"/>
      <c r="E77" s="268"/>
      <c r="L77" s="275"/>
      <c r="M77" s="511"/>
      <c r="N77" s="509"/>
      <c r="O77" s="504"/>
      <c r="P77" s="268"/>
      <c r="Q77" s="512"/>
      <c r="R77" s="508"/>
      <c r="S77" s="509"/>
      <c r="T77" s="504"/>
      <c r="U77" s="268"/>
      <c r="X77" s="271"/>
      <c r="Y77" s="272"/>
      <c r="Z77" s="273"/>
      <c r="AA77" s="273"/>
      <c r="AB77" s="273"/>
      <c r="AC77" s="273"/>
      <c r="AD77" s="513"/>
    </row>
    <row r="78" spans="1:30" x14ac:dyDescent="0.15">
      <c r="L78" s="275"/>
      <c r="O78" s="504"/>
      <c r="P78" s="504"/>
    </row>
    <row r="79" spans="1:30" ht="14.25" x14ac:dyDescent="0.15">
      <c r="C79" s="347"/>
      <c r="D79" s="347"/>
      <c r="E79" s="268"/>
      <c r="O79" s="504"/>
      <c r="Q79" s="514"/>
      <c r="R79" s="508"/>
      <c r="S79" s="515"/>
      <c r="T79" s="268"/>
    </row>
    <row r="80" spans="1:30" ht="14.25" x14ac:dyDescent="0.15">
      <c r="C80" s="347"/>
      <c r="D80" s="347"/>
      <c r="F80" s="268"/>
      <c r="J80" s="268"/>
      <c r="P80" s="275"/>
    </row>
    <row r="81" spans="3:10" ht="14.25" x14ac:dyDescent="0.15">
      <c r="C81" s="347"/>
      <c r="D81" s="347"/>
      <c r="F81" s="275"/>
      <c r="G81" s="512"/>
      <c r="H81" s="508"/>
      <c r="I81" s="509"/>
      <c r="J81" s="268"/>
    </row>
    <row r="82" spans="3:10" ht="14.25" x14ac:dyDescent="0.15">
      <c r="C82" s="347"/>
      <c r="D82" s="347"/>
      <c r="F82" s="268"/>
      <c r="G82" s="512"/>
      <c r="H82" s="508"/>
      <c r="I82" s="509"/>
      <c r="J82" s="504"/>
    </row>
    <row r="83" spans="3:10" ht="14.25" x14ac:dyDescent="0.15">
      <c r="C83" s="516"/>
      <c r="D83" s="516"/>
      <c r="F83" s="504"/>
      <c r="G83" s="512"/>
      <c r="H83" s="508"/>
      <c r="I83" s="509"/>
      <c r="J83" s="504"/>
    </row>
    <row r="84" spans="3:10" ht="14.25" x14ac:dyDescent="0.15">
      <c r="C84" s="347"/>
      <c r="D84" s="347"/>
      <c r="F84" s="517"/>
      <c r="G84" s="512"/>
      <c r="H84" s="508"/>
      <c r="I84" s="509"/>
      <c r="J84" s="268"/>
    </row>
    <row r="85" spans="3:10" ht="14.25" x14ac:dyDescent="0.15">
      <c r="C85" s="347"/>
      <c r="D85" s="347"/>
    </row>
    <row r="86" spans="3:10" ht="14.25" x14ac:dyDescent="0.15">
      <c r="C86" s="347"/>
      <c r="D86" s="347"/>
    </row>
    <row r="87" spans="3:10" ht="14.25" x14ac:dyDescent="0.15">
      <c r="C87" s="347"/>
      <c r="D87" s="347"/>
    </row>
    <row r="88" spans="3:10" ht="14.25" x14ac:dyDescent="0.15">
      <c r="C88" s="347"/>
      <c r="D88" s="347"/>
    </row>
    <row r="89" spans="3:10" ht="14.25" x14ac:dyDescent="0.15">
      <c r="C89" s="347"/>
      <c r="D89" s="347"/>
    </row>
    <row r="90" spans="3:10" ht="14.25" x14ac:dyDescent="0.15">
      <c r="C90" s="347"/>
      <c r="D90" s="347"/>
    </row>
    <row r="91" spans="3:10" ht="14.25" x14ac:dyDescent="0.15">
      <c r="C91" s="347"/>
      <c r="D91" s="347"/>
    </row>
    <row r="92" spans="3:10" ht="14.25" x14ac:dyDescent="0.15">
      <c r="C92" s="347"/>
      <c r="D92" s="347"/>
    </row>
    <row r="93" spans="3:10" ht="14.25" x14ac:dyDescent="0.15">
      <c r="C93" s="347"/>
      <c r="D93" s="347"/>
    </row>
    <row r="94" spans="3:10" ht="14.25" x14ac:dyDescent="0.15">
      <c r="C94" s="347"/>
      <c r="D94" s="347"/>
    </row>
    <row r="95" spans="3:10" ht="14.25" x14ac:dyDescent="0.15">
      <c r="C95" s="347"/>
      <c r="D95" s="347"/>
    </row>
    <row r="96" spans="3:10" ht="14.25" x14ac:dyDescent="0.15">
      <c r="C96" s="347"/>
      <c r="D96" s="347"/>
    </row>
    <row r="97" spans="3:4" ht="14.25" x14ac:dyDescent="0.15">
      <c r="C97" s="347"/>
      <c r="D97" s="347"/>
    </row>
    <row r="98" spans="3:4" ht="14.25" x14ac:dyDescent="0.15">
      <c r="C98" s="347"/>
      <c r="D98" s="347"/>
    </row>
    <row r="99" spans="3:4" ht="14.25" x14ac:dyDescent="0.15">
      <c r="C99" s="347"/>
      <c r="D99" s="347"/>
    </row>
    <row r="100" spans="3:4" ht="14.25" x14ac:dyDescent="0.15">
      <c r="C100" s="347"/>
      <c r="D100" s="347"/>
    </row>
    <row r="101" spans="3:4" ht="14.25" x14ac:dyDescent="0.15">
      <c r="C101" s="347"/>
      <c r="D101" s="347"/>
    </row>
    <row r="102" spans="3:4" ht="14.25" x14ac:dyDescent="0.15">
      <c r="C102" s="347"/>
      <c r="D102" s="347"/>
    </row>
    <row r="103" spans="3:4" ht="14.25" x14ac:dyDescent="0.15">
      <c r="C103" s="347"/>
      <c r="D103" s="347"/>
    </row>
    <row r="104" spans="3:4" ht="14.25" x14ac:dyDescent="0.15">
      <c r="C104" s="347"/>
      <c r="D104" s="347"/>
    </row>
    <row r="105" spans="3:4" ht="14.25" x14ac:dyDescent="0.15">
      <c r="C105" s="347"/>
      <c r="D105" s="347"/>
    </row>
    <row r="106" spans="3:4" ht="14.25" x14ac:dyDescent="0.15">
      <c r="C106" s="347"/>
      <c r="D106" s="347"/>
    </row>
    <row r="107" spans="3:4" ht="14.25" x14ac:dyDescent="0.15">
      <c r="C107" s="347"/>
      <c r="D107" s="347"/>
    </row>
    <row r="108" spans="3:4" ht="14.25" x14ac:dyDescent="0.15">
      <c r="C108" s="347"/>
      <c r="D108" s="347"/>
    </row>
    <row r="109" spans="3:4" ht="14.25" x14ac:dyDescent="0.15">
      <c r="C109" s="347"/>
      <c r="D109" s="347"/>
    </row>
    <row r="110" spans="3:4" ht="14.25" x14ac:dyDescent="0.15">
      <c r="C110" s="347"/>
      <c r="D110" s="347"/>
    </row>
    <row r="111" spans="3:4" ht="14.25" x14ac:dyDescent="0.15">
      <c r="C111" s="347"/>
      <c r="D111" s="347"/>
    </row>
    <row r="112" spans="3:4" ht="14.25" x14ac:dyDescent="0.15">
      <c r="C112" s="347"/>
      <c r="D112" s="347"/>
    </row>
    <row r="113" spans="3:4" ht="14.25" x14ac:dyDescent="0.15">
      <c r="C113" s="347"/>
      <c r="D113" s="347"/>
    </row>
    <row r="114" spans="3:4" ht="14.25" x14ac:dyDescent="0.15">
      <c r="C114" s="347"/>
      <c r="D114" s="347"/>
    </row>
    <row r="115" spans="3:4" ht="14.25" x14ac:dyDescent="0.15">
      <c r="C115" s="347"/>
      <c r="D115" s="347"/>
    </row>
    <row r="116" spans="3:4" ht="14.25" x14ac:dyDescent="0.15">
      <c r="C116" s="347"/>
      <c r="D116" s="347"/>
    </row>
    <row r="117" spans="3:4" ht="14.25" x14ac:dyDescent="0.15">
      <c r="C117" s="347"/>
      <c r="D117" s="347"/>
    </row>
    <row r="118" spans="3:4" ht="14.25" x14ac:dyDescent="0.15">
      <c r="C118" s="347"/>
      <c r="D118" s="347"/>
    </row>
    <row r="119" spans="3:4" ht="14.25" x14ac:dyDescent="0.15">
      <c r="C119" s="347"/>
      <c r="D119" s="347"/>
    </row>
    <row r="120" spans="3:4" ht="14.25" x14ac:dyDescent="0.15">
      <c r="C120" s="347"/>
      <c r="D120" s="347"/>
    </row>
    <row r="121" spans="3:4" ht="14.25" x14ac:dyDescent="0.15">
      <c r="C121" s="347"/>
      <c r="D121" s="347"/>
    </row>
    <row r="122" spans="3:4" ht="14.25" x14ac:dyDescent="0.15">
      <c r="C122" s="347"/>
      <c r="D122" s="347"/>
    </row>
    <row r="123" spans="3:4" ht="14.25" x14ac:dyDescent="0.15">
      <c r="C123" s="347"/>
      <c r="D123" s="347"/>
    </row>
    <row r="124" spans="3:4" ht="14.25" x14ac:dyDescent="0.15">
      <c r="C124" s="347"/>
      <c r="D124" s="347"/>
    </row>
    <row r="125" spans="3:4" ht="14.25" x14ac:dyDescent="0.15">
      <c r="C125" s="347"/>
      <c r="D125" s="347"/>
    </row>
    <row r="126" spans="3:4" ht="14.25" x14ac:dyDescent="0.15">
      <c r="C126" s="347"/>
      <c r="D126" s="347"/>
    </row>
    <row r="127" spans="3:4" ht="14.25" x14ac:dyDescent="0.15">
      <c r="C127" s="347"/>
      <c r="D127" s="347"/>
    </row>
    <row r="128" spans="3:4" ht="14.25" x14ac:dyDescent="0.15">
      <c r="C128" s="347"/>
      <c r="D128" s="347"/>
    </row>
    <row r="129" spans="3:4" ht="14.25" x14ac:dyDescent="0.15">
      <c r="C129" s="347"/>
      <c r="D129" s="347"/>
    </row>
    <row r="130" spans="3:4" ht="14.25" x14ac:dyDescent="0.15">
      <c r="C130" s="347"/>
      <c r="D130" s="347"/>
    </row>
    <row r="131" spans="3:4" ht="14.25" x14ac:dyDescent="0.15">
      <c r="C131" s="347"/>
      <c r="D131" s="347"/>
    </row>
    <row r="132" spans="3:4" ht="14.25" x14ac:dyDescent="0.15">
      <c r="C132" s="347"/>
      <c r="D132" s="347"/>
    </row>
    <row r="133" spans="3:4" ht="14.25" x14ac:dyDescent="0.15">
      <c r="C133" s="347"/>
      <c r="D133" s="347"/>
    </row>
    <row r="134" spans="3:4" ht="14.25" x14ac:dyDescent="0.15">
      <c r="C134" s="347"/>
      <c r="D134" s="347"/>
    </row>
    <row r="135" spans="3:4" x14ac:dyDescent="0.15">
      <c r="C135" s="518"/>
      <c r="D135" s="518"/>
    </row>
  </sheetData>
  <mergeCells count="12">
    <mergeCell ref="J72:K72"/>
    <mergeCell ref="N72:O72"/>
    <mergeCell ref="P72:Q72"/>
    <mergeCell ref="K76:L76"/>
    <mergeCell ref="A5:B7"/>
    <mergeCell ref="M5:R5"/>
    <mergeCell ref="S5:V5"/>
    <mergeCell ref="Z5:AA5"/>
    <mergeCell ref="Z6:AA6"/>
    <mergeCell ref="J70:K70"/>
    <mergeCell ref="N70:O70"/>
    <mergeCell ref="P70:Q70"/>
  </mergeCells>
  <phoneticPr fontId="5"/>
  <printOptions horizontalCentered="1"/>
  <pageMargins left="0.27559055118110237" right="0.15748031496062992" top="0.19685039370078741" bottom="0.19685039370078741" header="0.19685039370078741" footer="0.15748031496062992"/>
  <pageSetup paperSize="8" scale="3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1月</vt:lpstr>
      <vt:lpstr>2月</vt:lpstr>
      <vt:lpstr>3月</vt:lpstr>
      <vt:lpstr>'1月'!Print_Area</vt:lpstr>
      <vt:lpstr>'2月'!Print_Area</vt:lpstr>
      <vt:lpstr>'3月'!Print_Area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2024-02-01T06:30:12Z</dcterms:created>
  <dcterms:modified xsi:type="dcterms:W3CDTF">2025-04-02T01:10:10Z</dcterms:modified>
</cp:coreProperties>
</file>