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3_ncr:1_{DC9064F5-EF36-422A-9EAD-FBE5F3897C5C}" xr6:coauthVersionLast="47" xr6:coauthVersionMax="47" xr10:uidLastSave="{00000000-0000-0000-0000-000000000000}"/>
  <bookViews>
    <workbookView xWindow="-120" yWindow="-120" windowWidth="29040" windowHeight="15720" tabRatio="583" xr2:uid="{00000000-000D-0000-FFFF-FFFF00000000}"/>
  </bookViews>
  <sheets>
    <sheet name="1月" sheetId="28" r:id="rId1"/>
  </sheets>
  <definedNames>
    <definedName name="_xlnm.Print_Area" localSheetId="0">'1月'!$A$1:$AE$74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8" i="28" l="1"/>
  <c r="AC66" i="28"/>
  <c r="AB66" i="28"/>
  <c r="AA66" i="28"/>
  <c r="Z66" i="28"/>
  <c r="Y66" i="28"/>
  <c r="X66" i="28"/>
  <c r="W66" i="28"/>
  <c r="R66" i="28"/>
  <c r="H66" i="28"/>
  <c r="E66" i="28"/>
  <c r="D66" i="28"/>
  <c r="C66" i="28"/>
  <c r="R64" i="28"/>
  <c r="L64" i="28"/>
  <c r="H64" i="28"/>
  <c r="R61" i="28"/>
  <c r="L61" i="28"/>
  <c r="H61" i="28"/>
  <c r="R58" i="28"/>
  <c r="L58" i="28"/>
  <c r="H58" i="28"/>
  <c r="R55" i="28"/>
  <c r="L55" i="28"/>
  <c r="H55" i="28"/>
  <c r="R52" i="28"/>
  <c r="L52" i="28"/>
  <c r="H52" i="28"/>
  <c r="R49" i="28"/>
  <c r="L49" i="28"/>
  <c r="H49" i="28"/>
  <c r="R46" i="28"/>
  <c r="L46" i="28"/>
  <c r="H46" i="28"/>
  <c r="R43" i="28"/>
  <c r="L43" i="28"/>
  <c r="H43" i="28"/>
  <c r="R40" i="28"/>
  <c r="L40" i="28"/>
  <c r="H40" i="28"/>
  <c r="R37" i="28"/>
  <c r="L37" i="28"/>
  <c r="H37" i="28"/>
  <c r="R34" i="28"/>
  <c r="L34" i="28"/>
  <c r="H34" i="28"/>
  <c r="R31" i="28"/>
  <c r="L31" i="28"/>
  <c r="H31" i="28"/>
  <c r="R28" i="28"/>
  <c r="L28" i="28"/>
  <c r="H28" i="28"/>
  <c r="R25" i="28"/>
  <c r="L25" i="28"/>
  <c r="H25" i="28"/>
  <c r="R22" i="28"/>
  <c r="L22" i="28"/>
  <c r="H22" i="28"/>
  <c r="R19" i="28"/>
  <c r="L19" i="28"/>
  <c r="H19" i="28"/>
  <c r="R16" i="28"/>
  <c r="L16" i="28"/>
  <c r="H16" i="28"/>
  <c r="R13" i="28"/>
  <c r="L13" i="28"/>
  <c r="H13" i="28"/>
  <c r="R10" i="28"/>
  <c r="L10" i="28"/>
  <c r="H10" i="28"/>
</calcChain>
</file>

<file path=xl/sharedStrings.xml><?xml version="1.0" encoding="utf-8"?>
<sst xmlns="http://schemas.openxmlformats.org/spreadsheetml/2006/main" count="167" uniqueCount="85">
  <si>
    <t>新  発</t>
  </si>
  <si>
    <t>10  年</t>
  </si>
  <si>
    <t>為   替</t>
  </si>
  <si>
    <t>平均</t>
  </si>
  <si>
    <t>計</t>
  </si>
  <si>
    <t>円相場</t>
  </si>
  <si>
    <t>最高</t>
    <rPh sb="1" eb="2">
      <t>コウ</t>
    </rPh>
    <phoneticPr fontId="5"/>
  </si>
  <si>
    <t>基準貸付金利</t>
    <rPh sb="0" eb="2">
      <t>キジュン</t>
    </rPh>
    <rPh sb="2" eb="3">
      <t>カ</t>
    </rPh>
    <rPh sb="3" eb="4">
      <t>ツ</t>
    </rPh>
    <rPh sb="4" eb="6">
      <t>キンリ</t>
    </rPh>
    <phoneticPr fontId="5"/>
  </si>
  <si>
    <t>残高</t>
    <rPh sb="0" eb="1">
      <t>ザン</t>
    </rPh>
    <rPh sb="1" eb="2">
      <t>タカ</t>
    </rPh>
    <phoneticPr fontId="5"/>
  </si>
  <si>
    <t>加重</t>
    <phoneticPr fontId="5"/>
  </si>
  <si>
    <t>国債買入</t>
    <rPh sb="0" eb="2">
      <t>コクサイ</t>
    </rPh>
    <rPh sb="2" eb="4">
      <t>カイイレ</t>
    </rPh>
    <phoneticPr fontId="5"/>
  </si>
  <si>
    <t>国庫短期証券買入</t>
    <rPh sb="0" eb="2">
      <t>コッコ</t>
    </rPh>
    <rPh sb="2" eb="4">
      <t>タンキ</t>
    </rPh>
    <rPh sb="4" eb="6">
      <t>ショウケン</t>
    </rPh>
    <rPh sb="6" eb="8">
      <t>カイイレ</t>
    </rPh>
    <phoneticPr fontId="5"/>
  </si>
  <si>
    <t>月中実績</t>
  </si>
  <si>
    <t>月中実績</t>
    <phoneticPr fontId="5"/>
  </si>
  <si>
    <t>月末残高</t>
    <phoneticPr fontId="5"/>
  </si>
  <si>
    <t>月末残高</t>
    <rPh sb="0" eb="2">
      <t>ゲツマツ</t>
    </rPh>
    <rPh sb="2" eb="4">
      <t>ザンダカ</t>
    </rPh>
    <phoneticPr fontId="5"/>
  </si>
  <si>
    <t>―資金需給動向とＯＮレートの推移・主要諸指標　　上田八木短資株式会社―</t>
    <rPh sb="14" eb="16">
      <t>スイイ</t>
    </rPh>
    <rPh sb="17" eb="19">
      <t>シュヨウ</t>
    </rPh>
    <rPh sb="19" eb="20">
      <t>ショ</t>
    </rPh>
    <rPh sb="20" eb="22">
      <t>シヒョウ</t>
    </rPh>
    <rPh sb="24" eb="26">
      <t>ウエダ</t>
    </rPh>
    <rPh sb="26" eb="28">
      <t>ヤギ</t>
    </rPh>
    <rPh sb="28" eb="30">
      <t>タンシ</t>
    </rPh>
    <rPh sb="30" eb="32">
      <t>カブシキ</t>
    </rPh>
    <rPh sb="32" eb="34">
      <t>カイシャ</t>
    </rPh>
    <phoneticPr fontId="5"/>
  </si>
  <si>
    <t>日銀当座預金</t>
    <rPh sb="0" eb="2">
      <t>ニチギン</t>
    </rPh>
    <rPh sb="2" eb="4">
      <t>トウザ</t>
    </rPh>
    <rPh sb="4" eb="6">
      <t>ヨキン</t>
    </rPh>
    <phoneticPr fontId="5"/>
  </si>
  <si>
    <t>日銀準備預金</t>
    <rPh sb="0" eb="2">
      <t>ニチギン</t>
    </rPh>
    <rPh sb="2" eb="4">
      <t>ジュンビ</t>
    </rPh>
    <rPh sb="4" eb="6">
      <t>ヨキン</t>
    </rPh>
    <phoneticPr fontId="5"/>
  </si>
  <si>
    <t>うち</t>
    <phoneticPr fontId="5"/>
  </si>
  <si>
    <t>増減</t>
    <phoneticPr fontId="5"/>
  </si>
  <si>
    <t>銀行券要因</t>
    <rPh sb="3" eb="5">
      <t>ヨウイン</t>
    </rPh>
    <phoneticPr fontId="5"/>
  </si>
  <si>
    <t>財政等要因</t>
    <rPh sb="3" eb="5">
      <t>ヨウイン</t>
    </rPh>
    <phoneticPr fontId="5"/>
  </si>
  <si>
    <t>資金過不足</t>
    <rPh sb="0" eb="2">
      <t>シキン</t>
    </rPh>
    <rPh sb="2" eb="5">
      <t>カフソク</t>
    </rPh>
    <phoneticPr fontId="5"/>
  </si>
  <si>
    <t>貸付</t>
    <rPh sb="0" eb="2">
      <t>カシツケ</t>
    </rPh>
    <phoneticPr fontId="5"/>
  </si>
  <si>
    <t>補完</t>
    <rPh sb="0" eb="2">
      <t>ホカン</t>
    </rPh>
    <phoneticPr fontId="5"/>
  </si>
  <si>
    <t>国債・国庫短期証券・CP・社債・ETF・J-REIT</t>
    <rPh sb="0" eb="2">
      <t>コクサイ</t>
    </rPh>
    <rPh sb="3" eb="5">
      <t>コッコ</t>
    </rPh>
    <rPh sb="5" eb="7">
      <t>タンキ</t>
    </rPh>
    <rPh sb="7" eb="9">
      <t>ショウケン</t>
    </rPh>
    <rPh sb="13" eb="15">
      <t>シャサイ</t>
    </rPh>
    <phoneticPr fontId="5"/>
  </si>
  <si>
    <t>国債現先、国債補完供給、貸出支援基金、等</t>
    <rPh sb="0" eb="2">
      <t>コクサイ</t>
    </rPh>
    <rPh sb="2" eb="3">
      <t>ゲン</t>
    </rPh>
    <rPh sb="3" eb="4">
      <t>サキ</t>
    </rPh>
    <rPh sb="5" eb="7">
      <t>コクサイ</t>
    </rPh>
    <rPh sb="7" eb="9">
      <t>ホカン</t>
    </rPh>
    <rPh sb="9" eb="11">
      <t>キョウキュウ</t>
    </rPh>
    <rPh sb="12" eb="14">
      <t>カシダシ</t>
    </rPh>
    <rPh sb="14" eb="16">
      <t>シエン</t>
    </rPh>
    <rPh sb="16" eb="18">
      <t>キキン</t>
    </rPh>
    <rPh sb="19" eb="20">
      <t>トウ</t>
    </rPh>
    <phoneticPr fontId="5"/>
  </si>
  <si>
    <t>3か月物</t>
    <rPh sb="2" eb="3">
      <t>ゲツ</t>
    </rPh>
    <rPh sb="3" eb="4">
      <t>モノ</t>
    </rPh>
    <phoneticPr fontId="5"/>
  </si>
  <si>
    <t>TIBOR</t>
    <phoneticPr fontId="5"/>
  </si>
  <si>
    <t>積み終了先</t>
    <rPh sb="0" eb="1">
      <t>ツ</t>
    </rPh>
    <rPh sb="2" eb="4">
      <t>シュウリョウ</t>
    </rPh>
    <rPh sb="4" eb="5">
      <t>サキ</t>
    </rPh>
    <phoneticPr fontId="5"/>
  </si>
  <si>
    <t>％（2008. 12.19～）</t>
    <phoneticPr fontId="5"/>
  </si>
  <si>
    <t>短期プライム</t>
    <phoneticPr fontId="5"/>
  </si>
  <si>
    <t>長期プライム</t>
    <phoneticPr fontId="5"/>
  </si>
  <si>
    <t>Ｕ Ｅ Ｄ Ａ   Ｙ Ａ Ｇ Ｉ     Ｍ Ｏ Ｎ Ｔ Ｈ Ｌ Ｙ     Ｄ Ａ Ｔ Ａ</t>
    <phoneticPr fontId="5"/>
  </si>
  <si>
    <t>計</t>
    <phoneticPr fontId="5"/>
  </si>
  <si>
    <t>月中平均</t>
    <rPh sb="2" eb="4">
      <t>ヘイキン</t>
    </rPh>
    <phoneticPr fontId="5"/>
  </si>
  <si>
    <t>（営業日ベース）</t>
    <rPh sb="1" eb="4">
      <t>エイギョウビ</t>
    </rPh>
    <phoneticPr fontId="5"/>
  </si>
  <si>
    <t>（暦日ベース）</t>
    <rPh sb="1" eb="3">
      <t>レキジツ</t>
    </rPh>
    <phoneticPr fontId="5"/>
  </si>
  <si>
    <t>無担保コールＯＮ　　注1）</t>
    <rPh sb="0" eb="3">
      <t>ムタンポ</t>
    </rPh>
    <rPh sb="10" eb="11">
      <t>チュウ</t>
    </rPh>
    <phoneticPr fontId="5"/>
  </si>
  <si>
    <t>資　金　過　不　足　　注2）</t>
    <rPh sb="11" eb="12">
      <t>チュウ</t>
    </rPh>
    <phoneticPr fontId="5"/>
  </si>
  <si>
    <t>オ　ペ　エ　ン　ド　　注2）</t>
    <rPh sb="11" eb="12">
      <t>チュウ</t>
    </rPh>
    <phoneticPr fontId="5"/>
  </si>
  <si>
    <t>オ　ペ　ス　タ　ー　ト　　注2）</t>
    <rPh sb="13" eb="14">
      <t>チュウ</t>
    </rPh>
    <phoneticPr fontId="5"/>
  </si>
  <si>
    <t>日銀当座預金・準備預金　　注2）</t>
    <rPh sb="0" eb="2">
      <t>ニチギン</t>
    </rPh>
    <rPh sb="2" eb="4">
      <t>トウザ</t>
    </rPh>
    <rPh sb="4" eb="6">
      <t>ヨキン</t>
    </rPh>
    <rPh sb="13" eb="14">
      <t>チュウ</t>
    </rPh>
    <phoneticPr fontId="5"/>
  </si>
  <si>
    <t>3か月物　注5）</t>
    <rPh sb="2" eb="3">
      <t>ゲツ</t>
    </rPh>
    <rPh sb="3" eb="4">
      <t>モノ</t>
    </rPh>
    <rPh sb="5" eb="6">
      <t>チュウ</t>
    </rPh>
    <phoneticPr fontId="5"/>
  </si>
  <si>
    <t>新発TDB</t>
    <rPh sb="0" eb="2">
      <t>シンパツ</t>
    </rPh>
    <phoneticPr fontId="5"/>
  </si>
  <si>
    <t>注1）速報ベース、日本銀行金融市場局</t>
    <rPh sb="0" eb="1">
      <t>チュウ</t>
    </rPh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</si>
  <si>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注2）速報ベース、日本銀行金融市場局</t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</si>
  <si>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東京レポレート</t>
    <rPh sb="0" eb="2">
      <t>トウキョウ</t>
    </rPh>
    <phoneticPr fontId="5"/>
  </si>
  <si>
    <t>TN</t>
    <phoneticPr fontId="5"/>
  </si>
  <si>
    <t>最低</t>
    <rPh sb="0" eb="2">
      <t>サイテイ</t>
    </rPh>
    <phoneticPr fontId="5"/>
  </si>
  <si>
    <t>注3）</t>
  </si>
  <si>
    <t>注3）日本証券業協会</t>
    <rPh sb="3" eb="5">
      <t>ニホン</t>
    </rPh>
    <rPh sb="5" eb="8">
      <t>ショウケンギョウ</t>
    </rPh>
    <rPh sb="8" eb="10">
      <t>キョウカイ</t>
    </rPh>
    <phoneticPr fontId="5"/>
  </si>
  <si>
    <t>注6）中心限月の清算値（金利換算値）、東京金融取引所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5"/>
  </si>
  <si>
    <t>注4）</t>
    <rPh sb="0" eb="1">
      <t>チュウ</t>
    </rPh>
    <phoneticPr fontId="5"/>
  </si>
  <si>
    <t>共通担保資金供給</t>
    <rPh sb="0" eb="2">
      <t>キョウツウ</t>
    </rPh>
    <rPh sb="2" eb="4">
      <t>タンポ</t>
    </rPh>
    <rPh sb="4" eb="6">
      <t>シキン</t>
    </rPh>
    <rPh sb="6" eb="8">
      <t>キョウキュウ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</si>
  <si>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</si>
  <si>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</si>
  <si>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</si>
  <si>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火</t>
    <rPh sb="0" eb="1">
      <t>カ</t>
    </rPh>
    <phoneticPr fontId="5"/>
  </si>
  <si>
    <t>月</t>
    <rPh sb="0" eb="1">
      <t>ゲツ</t>
    </rPh>
    <phoneticPr fontId="5"/>
  </si>
  <si>
    <t>国債補完供給</t>
  </si>
  <si>
    <t>国債買入</t>
  </si>
  <si>
    <t>共通担保(全店)</t>
  </si>
  <si>
    <t>CP等買入</t>
  </si>
  <si>
    <t>社債等買入</t>
  </si>
  <si>
    <t>TONA</t>
    <phoneticPr fontId="5"/>
  </si>
  <si>
    <t>金利先物</t>
    <phoneticPr fontId="5"/>
  </si>
  <si>
    <t>国  債　注8）</t>
    <rPh sb="5" eb="6">
      <t>チュウ</t>
    </rPh>
    <phoneticPr fontId="5"/>
  </si>
  <si>
    <t>注9）</t>
    <rPh sb="0" eb="1">
      <t>チュウ</t>
    </rPh>
    <phoneticPr fontId="5"/>
  </si>
  <si>
    <t>注9）上段は高値、下段は安値、日本銀行金融市場局</t>
    <rPh sb="3" eb="5">
      <t>ジョウダン</t>
    </rPh>
    <rPh sb="4" eb="6">
      <t>タカネ</t>
    </rPh>
    <rPh sb="7" eb="9">
      <t>ゲダン</t>
    </rPh>
    <rPh sb="10" eb="12">
      <t>ヤスネ</t>
    </rPh>
    <rPh sb="13" eb="15">
      <t>ニホン</t>
    </rPh>
    <rPh sb="15" eb="17">
      <t>ギンコウ</t>
    </rPh>
    <rPh sb="17" eb="19">
      <t>キンユウ</t>
    </rPh>
    <rPh sb="19" eb="21">
      <t>シジョウ</t>
    </rPh>
    <rPh sb="21" eb="22">
      <t>キョク</t>
    </rPh>
    <phoneticPr fontId="5"/>
  </si>
  <si>
    <t>注8）複利ベース、日本証券業協会</t>
    <rPh sb="3" eb="5">
      <t>フクリ</t>
    </rPh>
    <rPh sb="7" eb="9">
      <t>ニホン</t>
    </rPh>
    <rPh sb="9" eb="12">
      <t>ショウケンギョウ</t>
    </rPh>
    <rPh sb="12" eb="14">
      <t>キョウカイ</t>
    </rPh>
    <phoneticPr fontId="5"/>
  </si>
  <si>
    <t>注7）中心限月の清算値（金利換算値）、大阪取引所</t>
    <rPh sb="8" eb="10">
      <t>セイサン</t>
    </rPh>
    <rPh sb="10" eb="11">
      <t>チ</t>
    </rPh>
    <rPh sb="19" eb="24">
      <t>オオサカトリヒキジョ</t>
    </rPh>
    <phoneticPr fontId="5"/>
  </si>
  <si>
    <t>TFX　注6）</t>
    <rPh sb="4" eb="5">
      <t>チュウ</t>
    </rPh>
    <phoneticPr fontId="5"/>
  </si>
  <si>
    <t>OSE　注7）</t>
    <rPh sb="4" eb="5">
      <t>チュウ</t>
    </rPh>
    <phoneticPr fontId="5"/>
  </si>
  <si>
    <t>金利先物3か月物</t>
    <rPh sb="6" eb="8">
      <t>ゲツモノ</t>
    </rPh>
    <phoneticPr fontId="5"/>
  </si>
  <si>
    <t>％（2024.   8. 1～）</t>
    <phoneticPr fontId="5"/>
  </si>
  <si>
    <t>％（2024.9.2～）</t>
    <phoneticPr fontId="5"/>
  </si>
  <si>
    <t>＜2025年1月＞</t>
    <rPh sb="5" eb="6">
      <t>ネン</t>
    </rPh>
    <phoneticPr fontId="5"/>
  </si>
  <si>
    <t>日本円</t>
    <rPh sb="0" eb="2">
      <t>ニホン</t>
    </rPh>
    <rPh sb="2" eb="3">
      <t>エン</t>
    </rPh>
    <phoneticPr fontId="5"/>
  </si>
  <si>
    <t>気候変動対応</t>
  </si>
  <si>
    <t>％（2025.1.10～）</t>
    <phoneticPr fontId="5"/>
  </si>
  <si>
    <t>％（2025.   1.27～）</t>
    <phoneticPr fontId="5"/>
  </si>
  <si>
    <t>注4）TDB1277、1278、1280、1282、1283回債、日本証券業協会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</si>
  <si>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注5）東京銀行間取引金利（365日ベース）、全銀協TIBOR運営機関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</si>
</sst>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_(* #,##0_);_(* \(#,##0\);_(* &quot;-&quot;_);_(@_)"/>
    <numFmt numFmtId="177" formatCode="#,##0;&quot;△ &quot;#,##0"/>
    <numFmt numFmtId="178" formatCode="0.00_ "/>
    <numFmt numFmtId="179" formatCode="0.000_ "/>
    <numFmt numFmtId="180" formatCode="&quot;＋ &quot;#,##0;&quot;△ &quot;#,##0"/>
    <numFmt numFmtId="181" formatCode="0.00\ \ \ "/>
    <numFmt numFmtId="182" formatCode="0.000\ \ \ "/>
    <numFmt numFmtId="183" formatCode="0.00&quot;％&quot;"/>
    <numFmt numFmtId="184" formatCode="0.000;&quot;△ &quot;0.000"/>
    <numFmt numFmtId="185" formatCode="&quot;＋ &quot;#,##0;&quot;△ &quot;#,##0\ \ "/>
    <numFmt numFmtId="186" formatCode="0.000&quot;％&quot;"/>
    <numFmt numFmtId="187" formatCode="0.000;&quot;▲ &quot;0.000"/>
    <numFmt numFmtId="188" formatCode="0.0000;&quot;▲ &quot;0.0000"/>
    <numFmt numFmtId="189" formatCode="&quot;＋ &quot;#,##0;&quot;▲ &quot;#,##0"/>
    <numFmt numFmtId="190" formatCode="&quot;＋ &quot;#,##0;&quot;▲ &quot;#,##0\ \ "/>
    <numFmt numFmtId="191" formatCode="0.00000;&quot;▲ &quot;0.0000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 tint="4.9989318521683403E-2"/>
      <name val="ＭＳ Ｐ明朝"/>
      <family val="1"/>
      <charset val="128"/>
    </font>
    <font>
      <sz val="11"/>
      <color theme="1" tint="4.9989318521683403E-2"/>
      <name val="ＭＳ Ｐ明朝"/>
      <family val="1"/>
      <charset val="128"/>
    </font>
    <font>
      <sz val="11"/>
      <color theme="1" tint="4.9989318521683403E-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2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180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2" borderId="0" xfId="0" quotePrefix="1" applyFont="1" applyFill="1"/>
    <xf numFmtId="187" fontId="0" fillId="2" borderId="0" xfId="0" applyNumberFormat="1" applyFill="1" applyAlignment="1">
      <alignment horizontal="center"/>
    </xf>
    <xf numFmtId="187" fontId="0" fillId="2" borderId="0" xfId="0" applyNumberFormat="1" applyFill="1"/>
    <xf numFmtId="187" fontId="1" fillId="2" borderId="0" xfId="0" applyNumberFormat="1" applyFont="1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187" fontId="1" fillId="2" borderId="0" xfId="0" applyNumberFormat="1" applyFont="1" applyFill="1" applyAlignment="1">
      <alignment horizontal="center"/>
    </xf>
    <xf numFmtId="187" fontId="0" fillId="2" borderId="0" xfId="0" applyNumberForma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187" fontId="7" fillId="2" borderId="0" xfId="0" applyNumberFormat="1" applyFont="1" applyFill="1" applyAlignment="1">
      <alignment horizontal="center"/>
    </xf>
    <xf numFmtId="191" fontId="7" fillId="2" borderId="0" xfId="0" applyNumberFormat="1" applyFont="1" applyFill="1"/>
    <xf numFmtId="187" fontId="7" fillId="2" borderId="0" xfId="0" applyNumberFormat="1" applyFont="1" applyFill="1"/>
    <xf numFmtId="187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Continuous"/>
    </xf>
    <xf numFmtId="0" fontId="8" fillId="2" borderId="2" xfId="0" applyFont="1" applyFill="1" applyBorder="1" applyAlignment="1">
      <alignment horizontal="centerContinuous"/>
    </xf>
    <xf numFmtId="0" fontId="8" fillId="2" borderId="40" xfId="0" applyFont="1" applyFill="1" applyBorder="1" applyAlignment="1">
      <alignment horizontal="centerContinuous"/>
    </xf>
    <xf numFmtId="187" fontId="8" fillId="2" borderId="40" xfId="0" applyNumberFormat="1" applyFont="1" applyFill="1" applyBorder="1" applyAlignment="1">
      <alignment horizontal="center"/>
    </xf>
    <xf numFmtId="191" fontId="8" fillId="2" borderId="40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Continuous"/>
    </xf>
    <xf numFmtId="0" fontId="8" fillId="2" borderId="20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 applyAlignment="1">
      <alignment horizontal="centerContinuous"/>
    </xf>
    <xf numFmtId="0" fontId="8" fillId="2" borderId="6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0" xfId="0" applyFont="1" applyFill="1" applyAlignment="1">
      <alignment horizontal="centerContinuous"/>
    </xf>
    <xf numFmtId="0" fontId="8" fillId="2" borderId="4" xfId="0" applyFont="1" applyFill="1" applyBorder="1" applyAlignment="1">
      <alignment horizontal="centerContinuous"/>
    </xf>
    <xf numFmtId="0" fontId="8" fillId="2" borderId="41" xfId="0" applyFont="1" applyFill="1" applyBorder="1" applyAlignment="1">
      <alignment horizontal="center"/>
    </xf>
    <xf numFmtId="187" fontId="8" fillId="2" borderId="41" xfId="0" applyNumberFormat="1" applyFont="1" applyFill="1" applyBorder="1" applyAlignment="1">
      <alignment horizontal="center"/>
    </xf>
    <xf numFmtId="191" fontId="8" fillId="2" borderId="4" xfId="0" applyNumberFormat="1" applyFont="1" applyFill="1" applyBorder="1" applyAlignment="1">
      <alignment horizontal="center"/>
    </xf>
    <xf numFmtId="187" fontId="8" fillId="2" borderId="3" xfId="0" applyNumberFormat="1" applyFont="1" applyFill="1" applyBorder="1" applyAlignment="1">
      <alignment horizontal="centerContinuous"/>
    </xf>
    <xf numFmtId="0" fontId="8" fillId="2" borderId="21" xfId="0" quotePrefix="1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Continuous"/>
    </xf>
    <xf numFmtId="0" fontId="8" fillId="2" borderId="38" xfId="0" applyFont="1" applyFill="1" applyBorder="1" applyAlignment="1">
      <alignment horizontal="center"/>
    </xf>
    <xf numFmtId="187" fontId="8" fillId="2" borderId="38" xfId="0" applyNumberFormat="1" applyFont="1" applyFill="1" applyBorder="1" applyAlignment="1">
      <alignment horizontal="center"/>
    </xf>
    <xf numFmtId="191" fontId="8" fillId="2" borderId="38" xfId="0" applyNumberFormat="1" applyFont="1" applyFill="1" applyBorder="1" applyAlignment="1">
      <alignment horizontal="center"/>
    </xf>
    <xf numFmtId="187" fontId="8" fillId="2" borderId="22" xfId="0" applyNumberFormat="1" applyFont="1" applyFill="1" applyBorder="1" applyAlignment="1">
      <alignment horizontal="center"/>
    </xf>
    <xf numFmtId="188" fontId="8" fillId="2" borderId="7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Continuous"/>
    </xf>
    <xf numFmtId="0" fontId="8" fillId="2" borderId="23" xfId="0" applyFont="1" applyFill="1" applyBorder="1" applyAlignment="1">
      <alignment horizontal="center"/>
    </xf>
    <xf numFmtId="179" fontId="2" fillId="2" borderId="34" xfId="0" applyNumberFormat="1" applyFont="1" applyFill="1" applyBorder="1" applyAlignment="1">
      <alignment horizontal="center"/>
    </xf>
    <xf numFmtId="179" fontId="8" fillId="2" borderId="0" xfId="0" applyNumberFormat="1" applyFont="1" applyFill="1" applyAlignment="1">
      <alignment horizontal="center"/>
    </xf>
    <xf numFmtId="187" fontId="8" fillId="2" borderId="36" xfId="0" applyNumberFormat="1" applyFont="1" applyFill="1" applyBorder="1" applyAlignment="1">
      <alignment horizontal="center"/>
    </xf>
    <xf numFmtId="180" fontId="13" fillId="2" borderId="4" xfId="0" applyNumberFormat="1" applyFont="1" applyFill="1" applyBorder="1"/>
    <xf numFmtId="0" fontId="13" fillId="2" borderId="3" xfId="0" applyFont="1" applyFill="1" applyBorder="1"/>
    <xf numFmtId="180" fontId="12" fillId="2" borderId="21" xfId="0" applyNumberFormat="1" applyFont="1" applyFill="1" applyBorder="1" applyAlignment="1">
      <alignment horizontal="center"/>
    </xf>
    <xf numFmtId="180" fontId="12" fillId="2" borderId="28" xfId="0" applyNumberFormat="1" applyFont="1" applyFill="1" applyBorder="1" applyAlignment="1">
      <alignment horizontal="center"/>
    </xf>
    <xf numFmtId="189" fontId="13" fillId="2" borderId="4" xfId="0" applyNumberFormat="1" applyFont="1" applyFill="1" applyBorder="1"/>
    <xf numFmtId="180" fontId="13" fillId="2" borderId="36" xfId="0" applyNumberFormat="1" applyFont="1" applyFill="1" applyBorder="1"/>
    <xf numFmtId="177" fontId="13" fillId="2" borderId="4" xfId="0" applyNumberFormat="1" applyFont="1" applyFill="1" applyBorder="1" applyAlignment="1">
      <alignment horizontal="center"/>
    </xf>
    <xf numFmtId="38" fontId="13" fillId="2" borderId="4" xfId="2" applyFont="1" applyFill="1" applyBorder="1" applyAlignment="1">
      <alignment horizontal="center"/>
    </xf>
    <xf numFmtId="176" fontId="2" fillId="2" borderId="4" xfId="0" applyNumberFormat="1" applyFont="1" applyFill="1" applyBorder="1"/>
    <xf numFmtId="176" fontId="2" fillId="2" borderId="0" xfId="0" applyNumberFormat="1" applyFont="1" applyFill="1" applyAlignment="1">
      <alignment horizontal="right"/>
    </xf>
    <xf numFmtId="187" fontId="2" fillId="2" borderId="41" xfId="0" applyNumberFormat="1" applyFont="1" applyFill="1" applyBorder="1" applyAlignment="1">
      <alignment horizontal="center"/>
    </xf>
    <xf numFmtId="191" fontId="2" fillId="2" borderId="41" xfId="0" applyNumberFormat="1" applyFont="1" applyFill="1" applyBorder="1" applyAlignment="1">
      <alignment horizontal="center"/>
    </xf>
    <xf numFmtId="187" fontId="2" fillId="2" borderId="21" xfId="0" applyNumberFormat="1" applyFont="1" applyFill="1" applyBorder="1" applyAlignment="1">
      <alignment horizontal="center"/>
    </xf>
    <xf numFmtId="188" fontId="2" fillId="2" borderId="3" xfId="0" applyNumberFormat="1" applyFont="1" applyFill="1" applyBorder="1" applyAlignment="1">
      <alignment horizontal="center"/>
    </xf>
    <xf numFmtId="187" fontId="2" fillId="2" borderId="3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87" fontId="2" fillId="2" borderId="33" xfId="0" applyNumberFormat="1" applyFont="1" applyFill="1" applyBorder="1" applyAlignment="1">
      <alignment horizontal="center"/>
    </xf>
    <xf numFmtId="187" fontId="11" fillId="2" borderId="47" xfId="0" applyNumberFormat="1" applyFont="1" applyFill="1" applyBorder="1" applyAlignment="1">
      <alignment horizontal="center"/>
    </xf>
    <xf numFmtId="187" fontId="11" fillId="2" borderId="24" xfId="0" applyNumberFormat="1" applyFont="1" applyFill="1" applyBorder="1" applyAlignment="1">
      <alignment horizontal="center"/>
    </xf>
    <xf numFmtId="189" fontId="13" fillId="2" borderId="9" xfId="0" applyNumberFormat="1" applyFont="1" applyFill="1" applyBorder="1"/>
    <xf numFmtId="189" fontId="13" fillId="2" borderId="7" xfId="0" applyNumberFormat="1" applyFont="1" applyFill="1" applyBorder="1"/>
    <xf numFmtId="180" fontId="12" fillId="2" borderId="22" xfId="0" applyNumberFormat="1" applyFont="1" applyFill="1" applyBorder="1" applyAlignment="1">
      <alignment horizontal="center"/>
    </xf>
    <xf numFmtId="180" fontId="12" fillId="2" borderId="11" xfId="0" applyNumberFormat="1" applyFont="1" applyFill="1" applyBorder="1" applyAlignment="1">
      <alignment horizontal="center"/>
    </xf>
    <xf numFmtId="180" fontId="8" fillId="2" borderId="22" xfId="0" applyNumberFormat="1" applyFont="1" applyFill="1" applyBorder="1" applyAlignment="1">
      <alignment horizontal="center"/>
    </xf>
    <xf numFmtId="189" fontId="13" fillId="2" borderId="24" xfId="0" applyNumberFormat="1" applyFont="1" applyFill="1" applyBorder="1"/>
    <xf numFmtId="189" fontId="13" fillId="2" borderId="10" xfId="0" applyNumberFormat="1" applyFont="1" applyFill="1" applyBorder="1"/>
    <xf numFmtId="176" fontId="2" fillId="2" borderId="9" xfId="0" applyNumberFormat="1" applyFont="1" applyFill="1" applyBorder="1"/>
    <xf numFmtId="176" fontId="2" fillId="2" borderId="9" xfId="0" applyNumberFormat="1" applyFont="1" applyFill="1" applyBorder="1" applyAlignment="1">
      <alignment horizontal="right"/>
    </xf>
    <xf numFmtId="176" fontId="2" fillId="2" borderId="8" xfId="0" applyNumberFormat="1" applyFont="1" applyFill="1" applyBorder="1" applyAlignment="1">
      <alignment horizontal="right"/>
    </xf>
    <xf numFmtId="187" fontId="2" fillId="2" borderId="38" xfId="0" applyNumberFormat="1" applyFont="1" applyFill="1" applyBorder="1" applyAlignment="1">
      <alignment horizontal="center"/>
    </xf>
    <xf numFmtId="191" fontId="2" fillId="2" borderId="38" xfId="0" applyNumberFormat="1" applyFont="1" applyFill="1" applyBorder="1" applyAlignment="1">
      <alignment horizontal="center"/>
    </xf>
    <xf numFmtId="187" fontId="2" fillId="2" borderId="22" xfId="0" applyNumberFormat="1" applyFont="1" applyFill="1" applyBorder="1" applyAlignment="1">
      <alignment horizontal="center"/>
    </xf>
    <xf numFmtId="188" fontId="2" fillId="2" borderId="7" xfId="0" applyNumberFormat="1" applyFont="1" applyFill="1" applyBorder="1" applyAlignment="1">
      <alignment horizontal="center"/>
    </xf>
    <xf numFmtId="187" fontId="2" fillId="2" borderId="7" xfId="0" applyNumberFormat="1" applyFont="1" applyFill="1" applyBorder="1" applyAlignment="1">
      <alignment horizontal="center"/>
    </xf>
    <xf numFmtId="2" fontId="12" fillId="2" borderId="22" xfId="0" applyNumberFormat="1" applyFont="1" applyFill="1" applyBorder="1" applyAlignment="1">
      <alignment horizontal="center"/>
    </xf>
    <xf numFmtId="187" fontId="2" fillId="2" borderId="40" xfId="0" applyNumberFormat="1" applyFont="1" applyFill="1" applyBorder="1" applyAlignment="1">
      <alignment horizontal="center"/>
    </xf>
    <xf numFmtId="191" fontId="2" fillId="2" borderId="40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right"/>
    </xf>
    <xf numFmtId="187" fontId="2" fillId="2" borderId="34" xfId="0" applyNumberFormat="1" applyFont="1" applyFill="1" applyBorder="1" applyAlignment="1">
      <alignment horizontal="center"/>
    </xf>
    <xf numFmtId="187" fontId="11" fillId="2" borderId="0" xfId="0" applyNumberFormat="1" applyFont="1" applyFill="1" applyAlignment="1">
      <alignment horizontal="center"/>
    </xf>
    <xf numFmtId="187" fontId="11" fillId="2" borderId="36" xfId="0" applyNumberFormat="1" applyFont="1" applyFill="1" applyBorder="1" applyAlignment="1">
      <alignment horizontal="center"/>
    </xf>
    <xf numFmtId="189" fontId="13" fillId="2" borderId="3" xfId="0" applyNumberFormat="1" applyFont="1" applyFill="1" applyBorder="1"/>
    <xf numFmtId="189" fontId="13" fillId="2" borderId="36" xfId="0" applyNumberFormat="1" applyFont="1" applyFill="1" applyBorder="1"/>
    <xf numFmtId="180" fontId="8" fillId="2" borderId="4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38" fontId="13" fillId="2" borderId="6" xfId="2" applyFont="1" applyFill="1" applyBorder="1" applyAlignment="1">
      <alignment horizontal="center"/>
    </xf>
    <xf numFmtId="176" fontId="2" fillId="2" borderId="6" xfId="0" applyNumberFormat="1" applyFont="1" applyFill="1" applyBorder="1"/>
    <xf numFmtId="176" fontId="2" fillId="2" borderId="6" xfId="0" applyNumberFormat="1" applyFont="1" applyFill="1" applyBorder="1" applyAlignment="1">
      <alignment horizontal="right"/>
    </xf>
    <xf numFmtId="176" fontId="2" fillId="2" borderId="15" xfId="0" applyNumberFormat="1" applyFont="1" applyFill="1" applyBorder="1" applyAlignment="1">
      <alignment horizontal="right"/>
    </xf>
    <xf numFmtId="187" fontId="2" fillId="2" borderId="20" xfId="0" applyNumberFormat="1" applyFont="1" applyFill="1" applyBorder="1" applyAlignment="1">
      <alignment horizontal="center"/>
    </xf>
    <xf numFmtId="188" fontId="2" fillId="2" borderId="35" xfId="0" applyNumberFormat="1" applyFont="1" applyFill="1" applyBorder="1" applyAlignment="1">
      <alignment horizontal="center"/>
    </xf>
    <xf numFmtId="187" fontId="2" fillId="2" borderId="35" xfId="0" applyNumberFormat="1" applyFont="1" applyFill="1" applyBorder="1" applyAlignment="1">
      <alignment horizontal="center"/>
    </xf>
    <xf numFmtId="2" fontId="12" fillId="2" borderId="20" xfId="0" applyNumberFormat="1" applyFont="1" applyFill="1" applyBorder="1" applyAlignment="1">
      <alignment horizontal="center"/>
    </xf>
    <xf numFmtId="38" fontId="13" fillId="2" borderId="21" xfId="2" applyFont="1" applyFill="1" applyBorder="1" applyAlignment="1">
      <alignment horizontal="center"/>
    </xf>
    <xf numFmtId="176" fontId="2" fillId="2" borderId="0" xfId="0" applyNumberFormat="1" applyFont="1" applyFill="1"/>
    <xf numFmtId="176" fontId="2" fillId="2" borderId="12" xfId="0" applyNumberFormat="1" applyFont="1" applyFill="1" applyBorder="1" applyAlignment="1">
      <alignment horizontal="right"/>
    </xf>
    <xf numFmtId="176" fontId="2" fillId="2" borderId="23" xfId="0" applyNumberFormat="1" applyFont="1" applyFill="1" applyBorder="1" applyAlignment="1">
      <alignment horizontal="right"/>
    </xf>
    <xf numFmtId="180" fontId="13" fillId="2" borderId="6" xfId="0" applyNumberFormat="1" applyFont="1" applyFill="1" applyBorder="1"/>
    <xf numFmtId="178" fontId="0" fillId="2" borderId="0" xfId="0" applyNumberFormat="1" applyFill="1"/>
    <xf numFmtId="176" fontId="2" fillId="2" borderId="3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0" fontId="7" fillId="2" borderId="13" xfId="0" applyFont="1" applyFill="1" applyBorder="1"/>
    <xf numFmtId="0" fontId="7" fillId="2" borderId="14" xfId="0" applyFont="1" applyFill="1" applyBorder="1"/>
    <xf numFmtId="184" fontId="2" fillId="2" borderId="13" xfId="0" applyNumberFormat="1" applyFont="1" applyFill="1" applyBorder="1" applyAlignment="1">
      <alignment vertical="center"/>
    </xf>
    <xf numFmtId="179" fontId="8" fillId="2" borderId="49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Continuous"/>
    </xf>
    <xf numFmtId="0" fontId="10" fillId="2" borderId="17" xfId="0" applyFont="1" applyFill="1" applyBorder="1"/>
    <xf numFmtId="0" fontId="10" fillId="2" borderId="15" xfId="0" applyFont="1" applyFill="1" applyBorder="1"/>
    <xf numFmtId="0" fontId="12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180" fontId="8" fillId="2" borderId="15" xfId="0" applyNumberFormat="1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Continuous"/>
    </xf>
    <xf numFmtId="0" fontId="8" fillId="2" borderId="14" xfId="0" applyFont="1" applyFill="1" applyBorder="1" applyAlignment="1">
      <alignment horizontal="centerContinuous"/>
    </xf>
    <xf numFmtId="177" fontId="8" fillId="2" borderId="29" xfId="0" applyNumberFormat="1" applyFont="1" applyFill="1" applyBorder="1" applyAlignment="1">
      <alignment horizontal="center"/>
    </xf>
    <xf numFmtId="38" fontId="8" fillId="2" borderId="15" xfId="2" applyFont="1" applyFill="1" applyBorder="1"/>
    <xf numFmtId="180" fontId="8" fillId="2" borderId="12" xfId="0" applyNumberFormat="1" applyFont="1" applyFill="1" applyBorder="1"/>
    <xf numFmtId="180" fontId="8" fillId="2" borderId="6" xfId="0" applyNumberFormat="1" applyFont="1" applyFill="1" applyBorder="1"/>
    <xf numFmtId="180" fontId="2" fillId="2" borderId="50" xfId="0" applyNumberFormat="1" applyFont="1" applyFill="1" applyBorder="1"/>
    <xf numFmtId="187" fontId="2" fillId="2" borderId="43" xfId="0" applyNumberFormat="1" applyFont="1" applyFill="1" applyBorder="1" applyAlignment="1">
      <alignment horizontal="center"/>
    </xf>
    <xf numFmtId="191" fontId="2" fillId="2" borderId="43" xfId="0" applyNumberFormat="1" applyFont="1" applyFill="1" applyBorder="1" applyAlignment="1">
      <alignment horizontal="center"/>
    </xf>
    <xf numFmtId="187" fontId="2" fillId="2" borderId="54" xfId="0" applyNumberFormat="1" applyFont="1" applyFill="1" applyBorder="1"/>
    <xf numFmtId="188" fontId="2" fillId="2" borderId="43" xfId="0" applyNumberFormat="1" applyFont="1" applyFill="1" applyBorder="1"/>
    <xf numFmtId="0" fontId="10" fillId="2" borderId="26" xfId="0" applyFont="1" applyFill="1" applyBorder="1"/>
    <xf numFmtId="0" fontId="9" fillId="2" borderId="18" xfId="0" applyFont="1" applyFill="1" applyBorder="1"/>
    <xf numFmtId="0" fontId="7" fillId="2" borderId="19" xfId="0" applyFont="1" applyFill="1" applyBorder="1"/>
    <xf numFmtId="187" fontId="2" fillId="2" borderId="18" xfId="0" applyNumberFormat="1" applyFont="1" applyFill="1" applyBorder="1" applyAlignment="1">
      <alignment horizontal="center" vertical="center"/>
    </xf>
    <xf numFmtId="187" fontId="11" fillId="2" borderId="18" xfId="0" applyNumberFormat="1" applyFont="1" applyFill="1" applyBorder="1" applyAlignment="1">
      <alignment horizontal="center" vertical="center"/>
    </xf>
    <xf numFmtId="184" fontId="11" fillId="2" borderId="32" xfId="0" applyNumberFormat="1" applyFont="1" applyFill="1" applyBorder="1" applyAlignment="1">
      <alignment horizontal="center" vertical="center"/>
    </xf>
    <xf numFmtId="189" fontId="12" fillId="2" borderId="45" xfId="0" applyNumberFormat="1" applyFont="1" applyFill="1" applyBorder="1"/>
    <xf numFmtId="189" fontId="12" fillId="2" borderId="27" xfId="0" applyNumberFormat="1" applyFont="1" applyFill="1" applyBorder="1"/>
    <xf numFmtId="177" fontId="10" fillId="2" borderId="8" xfId="0" applyNumberFormat="1" applyFont="1" applyFill="1" applyBorder="1"/>
    <xf numFmtId="177" fontId="8" fillId="2" borderId="8" xfId="0" applyNumberFormat="1" applyFont="1" applyFill="1" applyBorder="1"/>
    <xf numFmtId="180" fontId="9" fillId="2" borderId="30" xfId="0" applyNumberFormat="1" applyFont="1" applyFill="1" applyBorder="1" applyAlignment="1">
      <alignment horizontal="center"/>
    </xf>
    <xf numFmtId="189" fontId="12" fillId="2" borderId="31" xfId="0" applyNumberFormat="1" applyFont="1" applyFill="1" applyBorder="1"/>
    <xf numFmtId="38" fontId="8" fillId="2" borderId="8" xfId="2" applyFont="1" applyFill="1" applyBorder="1"/>
    <xf numFmtId="180" fontId="10" fillId="2" borderId="10" xfId="0" applyNumberFormat="1" applyFont="1" applyFill="1" applyBorder="1"/>
    <xf numFmtId="180" fontId="8" fillId="2" borderId="9" xfId="0" applyNumberFormat="1" applyFont="1" applyFill="1" applyBorder="1"/>
    <xf numFmtId="180" fontId="8" fillId="2" borderId="8" xfId="0" applyNumberFormat="1" applyFont="1" applyFill="1" applyBorder="1"/>
    <xf numFmtId="187" fontId="2" fillId="2" borderId="51" xfId="0" applyNumberFormat="1" applyFont="1" applyFill="1" applyBorder="1" applyAlignment="1">
      <alignment horizontal="center"/>
    </xf>
    <xf numFmtId="187" fontId="2" fillId="2" borderId="42" xfId="0" applyNumberFormat="1" applyFont="1" applyFill="1" applyBorder="1" applyAlignment="1">
      <alignment horizontal="center"/>
    </xf>
    <xf numFmtId="191" fontId="2" fillId="2" borderId="42" xfId="0" applyNumberFormat="1" applyFont="1" applyFill="1" applyBorder="1" applyAlignment="1">
      <alignment horizontal="center"/>
    </xf>
    <xf numFmtId="187" fontId="2" fillId="2" borderId="53" xfId="0" applyNumberFormat="1" applyFont="1" applyFill="1" applyBorder="1" applyAlignment="1">
      <alignment horizontal="center"/>
    </xf>
    <xf numFmtId="188" fontId="2" fillId="2" borderId="42" xfId="0" applyNumberFormat="1" applyFont="1" applyFill="1" applyBorder="1" applyAlignment="1">
      <alignment horizontal="center"/>
    </xf>
    <xf numFmtId="178" fontId="2" fillId="2" borderId="39" xfId="0" applyNumberFormat="1" applyFont="1" applyFill="1" applyBorder="1" applyAlignment="1">
      <alignment horizontal="center"/>
    </xf>
    <xf numFmtId="179" fontId="2" fillId="2" borderId="17" xfId="0" applyNumberFormat="1" applyFont="1" applyFill="1" applyBorder="1"/>
    <xf numFmtId="179" fontId="2" fillId="2" borderId="0" xfId="0" applyNumberFormat="1" applyFont="1" applyFill="1"/>
    <xf numFmtId="179" fontId="8" fillId="2" borderId="28" xfId="0" applyNumberFormat="1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52" xfId="0" applyFont="1" applyFill="1" applyBorder="1"/>
    <xf numFmtId="0" fontId="11" fillId="2" borderId="13" xfId="0" applyFont="1" applyFill="1" applyBorder="1" applyAlignment="1">
      <alignment horizontal="center"/>
    </xf>
    <xf numFmtId="180" fontId="8" fillId="2" borderId="25" xfId="0" applyNumberFormat="1" applyFont="1" applyFill="1" applyBorder="1" applyAlignment="1">
      <alignment horizontal="center"/>
    </xf>
    <xf numFmtId="38" fontId="8" fillId="2" borderId="6" xfId="2" applyFont="1" applyFill="1" applyBorder="1"/>
    <xf numFmtId="38" fontId="8" fillId="2" borderId="4" xfId="2" applyFont="1" applyFill="1" applyBorder="1"/>
    <xf numFmtId="180" fontId="8" fillId="2" borderId="14" xfId="0" applyNumberFormat="1" applyFont="1" applyFill="1" applyBorder="1"/>
    <xf numFmtId="187" fontId="7" fillId="2" borderId="52" xfId="0" applyNumberFormat="1" applyFont="1" applyFill="1" applyBorder="1" applyAlignment="1">
      <alignment horizontal="center"/>
    </xf>
    <xf numFmtId="191" fontId="7" fillId="2" borderId="52" xfId="0" applyNumberFormat="1" applyFont="1" applyFill="1" applyBorder="1"/>
    <xf numFmtId="187" fontId="7" fillId="2" borderId="52" xfId="0" applyNumberFormat="1" applyFont="1" applyFill="1" applyBorder="1"/>
    <xf numFmtId="0" fontId="7" fillId="2" borderId="52" xfId="0" applyFont="1" applyFill="1" applyBorder="1"/>
    <xf numFmtId="187" fontId="2" fillId="2" borderId="27" xfId="0" applyNumberFormat="1" applyFont="1" applyFill="1" applyBorder="1" applyAlignment="1">
      <alignment horizontal="center" vertical="center"/>
    </xf>
    <xf numFmtId="184" fontId="2" fillId="2" borderId="48" xfId="0" applyNumberFormat="1" applyFont="1" applyFill="1" applyBorder="1" applyAlignment="1">
      <alignment horizontal="center" vertical="center"/>
    </xf>
    <xf numFmtId="179" fontId="8" fillId="2" borderId="11" xfId="0" applyNumberFormat="1" applyFont="1" applyFill="1" applyBorder="1" applyAlignment="1">
      <alignment horizontal="center"/>
    </xf>
    <xf numFmtId="177" fontId="10" fillId="2" borderId="9" xfId="0" applyNumberFormat="1" applyFont="1" applyFill="1" applyBorder="1"/>
    <xf numFmtId="177" fontId="10" fillId="2" borderId="10" xfId="0" applyNumberFormat="1" applyFont="1" applyFill="1" applyBorder="1"/>
    <xf numFmtId="180" fontId="12" fillId="2" borderId="32" xfId="0" applyNumberFormat="1" applyFont="1" applyFill="1" applyBorder="1"/>
    <xf numFmtId="38" fontId="8" fillId="2" borderId="9" xfId="2" applyFont="1" applyFill="1" applyBorder="1"/>
    <xf numFmtId="177" fontId="8" fillId="2" borderId="9" xfId="0" applyNumberFormat="1" applyFont="1" applyFill="1" applyBorder="1"/>
    <xf numFmtId="180" fontId="8" fillId="2" borderId="10" xfId="0" applyNumberFormat="1" applyFont="1" applyFill="1" applyBorder="1"/>
    <xf numFmtId="187" fontId="7" fillId="2" borderId="10" xfId="0" applyNumberFormat="1" applyFont="1" applyFill="1" applyBorder="1" applyAlignment="1">
      <alignment horizontal="center"/>
    </xf>
    <xf numFmtId="191" fontId="7" fillId="2" borderId="10" xfId="0" applyNumberFormat="1" applyFont="1" applyFill="1" applyBorder="1" applyAlignment="1">
      <alignment horizontal="center"/>
    </xf>
    <xf numFmtId="178" fontId="7" fillId="2" borderId="10" xfId="0" applyNumberFormat="1" applyFont="1" applyFill="1" applyBorder="1"/>
    <xf numFmtId="49" fontId="10" fillId="2" borderId="15" xfId="0" applyNumberFormat="1" applyFont="1" applyFill="1" applyBorder="1" applyAlignment="1">
      <alignment horizontal="distributed" vertical="center"/>
    </xf>
    <xf numFmtId="181" fontId="7" fillId="2" borderId="0" xfId="1" applyNumberFormat="1" applyFont="1" applyFill="1"/>
    <xf numFmtId="0" fontId="7" fillId="2" borderId="0" xfId="0" quotePrefix="1" applyFont="1" applyFill="1" applyAlignment="1">
      <alignment horizontal="left"/>
    </xf>
    <xf numFmtId="49" fontId="10" fillId="2" borderId="0" xfId="0" applyNumberFormat="1" applyFont="1" applyFill="1" applyAlignment="1">
      <alignment horizontal="distributed" vertical="center"/>
    </xf>
    <xf numFmtId="182" fontId="7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187" fontId="7" fillId="2" borderId="15" xfId="0" applyNumberFormat="1" applyFont="1" applyFill="1" applyBorder="1" applyAlignment="1">
      <alignment horizontal="center"/>
    </xf>
    <xf numFmtId="181" fontId="7" fillId="2" borderId="0" xfId="1" applyNumberFormat="1" applyFont="1" applyFill="1" applyBorder="1"/>
    <xf numFmtId="0" fontId="14" fillId="2" borderId="0" xfId="0" applyFont="1" applyFill="1" applyAlignment="1">
      <alignment horizontal="right"/>
    </xf>
    <xf numFmtId="183" fontId="7" fillId="2" borderId="0" xfId="0" applyNumberFormat="1" applyFont="1" applyFill="1" applyAlignment="1">
      <alignment horizontal="center"/>
    </xf>
    <xf numFmtId="179" fontId="7" fillId="2" borderId="0" xfId="0" applyNumberFormat="1" applyFont="1" applyFill="1"/>
    <xf numFmtId="0" fontId="7" fillId="2" borderId="0" xfId="0" applyFont="1" applyFill="1" applyAlignment="1">
      <alignment horizontal="right" vertical="center"/>
    </xf>
    <xf numFmtId="186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87" fontId="9" fillId="2" borderId="0" xfId="0" applyNumberFormat="1" applyFont="1" applyFill="1"/>
    <xf numFmtId="0" fontId="10" fillId="2" borderId="0" xfId="0" quotePrefix="1" applyFont="1" applyFill="1" applyAlignment="1">
      <alignment horizontal="center"/>
    </xf>
    <xf numFmtId="179" fontId="7" fillId="2" borderId="0" xfId="0" quotePrefix="1" applyNumberFormat="1" applyFont="1" applyFill="1" applyAlignment="1">
      <alignment horizontal="left"/>
    </xf>
    <xf numFmtId="184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179" fontId="0" fillId="2" borderId="0" xfId="0" applyNumberFormat="1" applyFill="1"/>
    <xf numFmtId="38" fontId="12" fillId="2" borderId="27" xfId="0" applyNumberFormat="1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0" fontId="8" fillId="2" borderId="4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87" fontId="8" fillId="2" borderId="56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"/>
    </xf>
    <xf numFmtId="187" fontId="8" fillId="2" borderId="55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"/>
    </xf>
    <xf numFmtId="185" fontId="12" fillId="2" borderId="18" xfId="0" applyNumberFormat="1" applyFont="1" applyFill="1" applyBorder="1" applyAlignment="1">
      <alignment horizontal="center"/>
    </xf>
    <xf numFmtId="185" fontId="12" fillId="2" borderId="45" xfId="0" applyNumberFormat="1" applyFont="1" applyFill="1" applyBorder="1" applyAlignment="1">
      <alignment horizontal="center"/>
    </xf>
    <xf numFmtId="190" fontId="12" fillId="2" borderId="44" xfId="0" applyNumberFormat="1" applyFont="1" applyFill="1" applyBorder="1" applyAlignment="1">
      <alignment horizontal="center"/>
    </xf>
    <xf numFmtId="190" fontId="12" fillId="2" borderId="19" xfId="0" applyNumberFormat="1" applyFont="1" applyFill="1" applyBorder="1" applyAlignment="1">
      <alignment horizontal="center"/>
    </xf>
    <xf numFmtId="185" fontId="12" fillId="2" borderId="44" xfId="0" applyNumberFormat="1" applyFont="1" applyFill="1" applyBorder="1" applyAlignment="1">
      <alignment horizontal="center"/>
    </xf>
    <xf numFmtId="185" fontId="12" fillId="2" borderId="19" xfId="0" applyNumberFormat="1" applyFont="1" applyFill="1" applyBorder="1" applyAlignment="1">
      <alignment horizontal="center"/>
    </xf>
    <xf numFmtId="185" fontId="16" fillId="2" borderId="44" xfId="0" applyNumberFormat="1" applyFont="1" applyFill="1" applyBorder="1" applyAlignment="1">
      <alignment horizontal="center"/>
    </xf>
    <xf numFmtId="185" fontId="16" fillId="2" borderId="19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191" fontId="19" fillId="2" borderId="0" xfId="0" applyNumberFormat="1" applyFont="1" applyFill="1"/>
    <xf numFmtId="31" fontId="0" fillId="2" borderId="0" xfId="0" applyNumberFormat="1" applyFont="1" applyFill="1" applyAlignment="1">
      <alignment horizontal="right"/>
    </xf>
    <xf numFmtId="191" fontId="15" fillId="2" borderId="0" xfId="0" applyNumberFormat="1" applyFont="1" applyFill="1"/>
    <xf numFmtId="191" fontId="15" fillId="2" borderId="0" xfId="0" applyNumberFormat="1" applyFont="1" applyFill="1" applyAlignment="1">
      <alignment horizontal="right"/>
    </xf>
    <xf numFmtId="185" fontId="7" fillId="2" borderId="0" xfId="0" applyNumberFormat="1" applyFont="1" applyFill="1" applyAlignment="1">
      <alignment horizontal="left"/>
    </xf>
    <xf numFmtId="38" fontId="7" fillId="2" borderId="0" xfId="2" applyFont="1" applyFill="1"/>
    <xf numFmtId="0" fontId="7" fillId="2" borderId="0" xfId="0" applyFont="1" applyFill="1" applyAlignment="1">
      <alignment horizontal="right" vertical="center"/>
    </xf>
    <xf numFmtId="38" fontId="7" fillId="2" borderId="0" xfId="2" applyFont="1" applyFill="1" applyAlignment="1"/>
    <xf numFmtId="0" fontId="0" fillId="2" borderId="0" xfId="0" applyFont="1" applyFill="1"/>
  </cellXfs>
  <cellStyles count="10">
    <cellStyle name="パーセント" xfId="1" builtinId="5"/>
    <cellStyle name="桁区切り" xfId="2" builtinId="6"/>
    <cellStyle name="桁区切り 2" xfId="4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FF00FF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C9ED17E3-5DDA-4F36-BC8C-6D2615E7F25D}"/>
            </a:ext>
          </a:extLst>
        </xdr:cNvPr>
        <xdr:cNvSpPr>
          <a:spLocks noChangeShapeType="1"/>
        </xdr:cNvSpPr>
      </xdr:nvSpPr>
      <xdr:spPr bwMode="auto">
        <a:xfrm flipV="1">
          <a:off x="1335405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20B41D0D-96F1-45F4-B847-C6C5C4B259BB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8EC45CE2-1F55-4DC7-9E7E-7FBD2221B02C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66</xdr:row>
      <xdr:rowOff>268060</xdr:rowOff>
    </xdr:from>
    <xdr:to>
      <xdr:col>3</xdr:col>
      <xdr:colOff>572861</xdr:colOff>
      <xdr:row>66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4388E06E-AD6C-46D8-81F7-621E247E9F14}"/>
            </a:ext>
          </a:extLst>
        </xdr:cNvPr>
        <xdr:cNvSpPr>
          <a:spLocks noChangeShapeType="1"/>
        </xdr:cNvSpPr>
      </xdr:nvSpPr>
      <xdr:spPr bwMode="auto">
        <a:xfrm>
          <a:off x="2220686" y="216612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D41F5D0-775E-4AB0-A1DB-39F834911E09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67</xdr:row>
      <xdr:rowOff>0</xdr:rowOff>
    </xdr:from>
    <xdr:to>
      <xdr:col>18</xdr:col>
      <xdr:colOff>476250</xdr:colOff>
      <xdr:row>67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5557C90D-8578-4F54-A66B-3CD35E7D7F02}"/>
            </a:ext>
          </a:extLst>
        </xdr:cNvPr>
        <xdr:cNvSpPr>
          <a:spLocks noChangeShapeType="1"/>
        </xdr:cNvSpPr>
      </xdr:nvSpPr>
      <xdr:spPr bwMode="auto">
        <a:xfrm>
          <a:off x="25384125" y="21669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67</xdr:row>
      <xdr:rowOff>0</xdr:rowOff>
    </xdr:from>
    <xdr:to>
      <xdr:col>19</xdr:col>
      <xdr:colOff>590550</xdr:colOff>
      <xdr:row>67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51D7AB7F-2C20-475F-B618-54B473258D0B}"/>
            </a:ext>
          </a:extLst>
        </xdr:cNvPr>
        <xdr:cNvSpPr>
          <a:spLocks noChangeShapeType="1"/>
        </xdr:cNvSpPr>
      </xdr:nvSpPr>
      <xdr:spPr bwMode="auto">
        <a:xfrm>
          <a:off x="26889075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E7928402-DF50-4CF3-A395-371AE6DB48CD}"/>
            </a:ext>
          </a:extLst>
        </xdr:cNvPr>
        <xdr:cNvSpPr>
          <a:spLocks noChangeShapeType="1"/>
        </xdr:cNvSpPr>
      </xdr:nvSpPr>
      <xdr:spPr bwMode="auto">
        <a:xfrm flipV="1">
          <a:off x="32042100" y="21669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67</xdr:row>
      <xdr:rowOff>0</xdr:rowOff>
    </xdr:from>
    <xdr:to>
      <xdr:col>24</xdr:col>
      <xdr:colOff>523875</xdr:colOff>
      <xdr:row>67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7E5DF1A2-2620-4F02-B004-B1A4898773E3}"/>
            </a:ext>
          </a:extLst>
        </xdr:cNvPr>
        <xdr:cNvSpPr>
          <a:spLocks noChangeShapeType="1"/>
        </xdr:cNvSpPr>
      </xdr:nvSpPr>
      <xdr:spPr bwMode="auto">
        <a:xfrm>
          <a:off x="332041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67</xdr:row>
      <xdr:rowOff>9525</xdr:rowOff>
    </xdr:from>
    <xdr:to>
      <xdr:col>25</xdr:col>
      <xdr:colOff>476250</xdr:colOff>
      <xdr:row>67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7D6EC721-C6EE-4BC0-9017-2EC4E7C10C1D}"/>
            </a:ext>
          </a:extLst>
        </xdr:cNvPr>
        <xdr:cNvSpPr>
          <a:spLocks noChangeShapeType="1"/>
        </xdr:cNvSpPr>
      </xdr:nvSpPr>
      <xdr:spPr bwMode="auto">
        <a:xfrm flipV="1">
          <a:off x="34566225" y="216789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67</xdr:row>
      <xdr:rowOff>9525</xdr:rowOff>
    </xdr:from>
    <xdr:to>
      <xdr:col>27</xdr:col>
      <xdr:colOff>381000</xdr:colOff>
      <xdr:row>67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C25A6B81-14B8-4A31-A06F-233AAF6CF212}"/>
            </a:ext>
          </a:extLst>
        </xdr:cNvPr>
        <xdr:cNvSpPr>
          <a:spLocks noChangeShapeType="1"/>
        </xdr:cNvSpPr>
      </xdr:nvSpPr>
      <xdr:spPr bwMode="auto">
        <a:xfrm flipV="1">
          <a:off x="36842700" y="216789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67</xdr:row>
      <xdr:rowOff>9525</xdr:rowOff>
    </xdr:from>
    <xdr:to>
      <xdr:col>28</xdr:col>
      <xdr:colOff>428625</xdr:colOff>
      <xdr:row>67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FA0C527F-8265-433B-A94E-E1355D8820C3}"/>
            </a:ext>
          </a:extLst>
        </xdr:cNvPr>
        <xdr:cNvSpPr>
          <a:spLocks noChangeShapeType="1"/>
        </xdr:cNvSpPr>
      </xdr:nvSpPr>
      <xdr:spPr bwMode="auto">
        <a:xfrm>
          <a:off x="37880925" y="216789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8E77AE7B-DC6D-4EDD-B24F-BA219A39C563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66</xdr:row>
      <xdr:rowOff>9525</xdr:rowOff>
    </xdr:from>
    <xdr:to>
      <xdr:col>29</xdr:col>
      <xdr:colOff>0</xdr:colOff>
      <xdr:row>66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7D3AAAD-05AA-4F93-BB9B-D3307FCF3327}"/>
            </a:ext>
          </a:extLst>
        </xdr:cNvPr>
        <xdr:cNvSpPr>
          <a:spLocks noChangeShapeType="1"/>
        </xdr:cNvSpPr>
      </xdr:nvSpPr>
      <xdr:spPr bwMode="auto">
        <a:xfrm flipV="1">
          <a:off x="39147750" y="21402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66</xdr:row>
      <xdr:rowOff>254453</xdr:rowOff>
    </xdr:from>
    <xdr:to>
      <xdr:col>6</xdr:col>
      <xdr:colOff>581025</xdr:colOff>
      <xdr:row>66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59173AD3-7BF2-45C9-A3CF-B58DDC2CE56E}"/>
            </a:ext>
          </a:extLst>
        </xdr:cNvPr>
        <xdr:cNvSpPr>
          <a:spLocks noChangeShapeType="1"/>
        </xdr:cNvSpPr>
      </xdr:nvSpPr>
      <xdr:spPr bwMode="auto">
        <a:xfrm>
          <a:off x="5229225" y="216476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67</xdr:row>
      <xdr:rowOff>0</xdr:rowOff>
    </xdr:from>
    <xdr:to>
      <xdr:col>7</xdr:col>
      <xdr:colOff>561975</xdr:colOff>
      <xdr:row>67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A34F6F98-8460-4253-A04E-9B269305D3F5}"/>
            </a:ext>
          </a:extLst>
        </xdr:cNvPr>
        <xdr:cNvSpPr>
          <a:spLocks noChangeShapeType="1"/>
        </xdr:cNvSpPr>
      </xdr:nvSpPr>
      <xdr:spPr bwMode="auto">
        <a:xfrm>
          <a:off x="6600825" y="216693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E3D4B307-E20A-4FF2-80F7-B8A225F99FE7}"/>
            </a:ext>
          </a:extLst>
        </xdr:cNvPr>
        <xdr:cNvSpPr>
          <a:spLocks noChangeShapeType="1"/>
        </xdr:cNvSpPr>
      </xdr:nvSpPr>
      <xdr:spPr bwMode="auto">
        <a:xfrm>
          <a:off x="32070675" y="208502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65</xdr:row>
      <xdr:rowOff>0</xdr:rowOff>
    </xdr:from>
    <xdr:to>
      <xdr:col>18</xdr:col>
      <xdr:colOff>476250</xdr:colOff>
      <xdr:row>65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15C9FE35-A55C-4FE1-8F79-F0C1BD40AB47}"/>
            </a:ext>
          </a:extLst>
        </xdr:cNvPr>
        <xdr:cNvSpPr>
          <a:spLocks noChangeShapeType="1"/>
        </xdr:cNvSpPr>
      </xdr:nvSpPr>
      <xdr:spPr bwMode="auto">
        <a:xfrm>
          <a:off x="25384125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65</xdr:row>
      <xdr:rowOff>0</xdr:rowOff>
    </xdr:from>
    <xdr:to>
      <xdr:col>20</xdr:col>
      <xdr:colOff>619125</xdr:colOff>
      <xdr:row>65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801981DF-B14A-4DBC-B551-2A07C6028C8B}"/>
            </a:ext>
          </a:extLst>
        </xdr:cNvPr>
        <xdr:cNvSpPr>
          <a:spLocks noChangeShapeType="1"/>
        </xdr:cNvSpPr>
      </xdr:nvSpPr>
      <xdr:spPr bwMode="auto">
        <a:xfrm>
          <a:off x="28327350" y="21135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65</xdr:row>
      <xdr:rowOff>0</xdr:rowOff>
    </xdr:from>
    <xdr:to>
      <xdr:col>21</xdr:col>
      <xdr:colOff>657225</xdr:colOff>
      <xdr:row>65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61749125-F00B-439D-B8D0-AB4C60D71337}"/>
            </a:ext>
          </a:extLst>
        </xdr:cNvPr>
        <xdr:cNvSpPr>
          <a:spLocks noChangeShapeType="1"/>
        </xdr:cNvSpPr>
      </xdr:nvSpPr>
      <xdr:spPr bwMode="auto">
        <a:xfrm>
          <a:off x="29756100" y="21135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65</xdr:row>
      <xdr:rowOff>9525</xdr:rowOff>
    </xdr:from>
    <xdr:to>
      <xdr:col>11</xdr:col>
      <xdr:colOff>0</xdr:colOff>
      <xdr:row>65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A361E476-60A8-4803-A051-6840618BD03C}"/>
            </a:ext>
          </a:extLst>
        </xdr:cNvPr>
        <xdr:cNvSpPr>
          <a:spLocks noChangeShapeType="1"/>
        </xdr:cNvSpPr>
      </xdr:nvSpPr>
      <xdr:spPr bwMode="auto">
        <a:xfrm>
          <a:off x="13201650" y="21145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B4A1FB54-B5DD-425F-A1E6-94EBE6FE952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8577DB26-3C0B-47A1-9DAB-9A9BACE044E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2A31D854-7439-4EB1-940B-F66ED7845802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85DCDBBC-563A-47FB-8BA0-62BB67F3A19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94EC8BC-BA15-4CBD-8C12-F5C4A3669427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560626BA-A072-40DE-8B76-C7D1FD625DF9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C8490C0B-116B-4FDC-917C-FBE9AFA88C4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AFA83AC6-D842-4604-BE22-C98024747B7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8685631C-7661-4F07-A8EA-CF577C47ADC4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E890536C-9F63-4DE5-B9C8-483A65B94B58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A5AD2041-1476-4B27-A33B-A143D12A6912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DD818AE-5DAA-40CF-88E7-D19BFB33F877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8E6AEA-9413-48DD-845F-7F379227F19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4479498-8268-4831-BAEE-E2EB7B2FBAB1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D27A1B6F-CEEE-44DB-9393-92E320577751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E470DB92-E82E-44D7-A1BE-A47935BFF636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67</xdr:row>
      <xdr:rowOff>9525</xdr:rowOff>
    </xdr:from>
    <xdr:to>
      <xdr:col>8</xdr:col>
      <xdr:colOff>542925</xdr:colOff>
      <xdr:row>67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0AB2B15-CEB5-47CB-882C-6900EFB3C0FB}"/>
            </a:ext>
          </a:extLst>
        </xdr:cNvPr>
        <xdr:cNvSpPr>
          <a:spLocks noChangeShapeType="1"/>
        </xdr:cNvSpPr>
      </xdr:nvSpPr>
      <xdr:spPr bwMode="auto">
        <a:xfrm flipV="1">
          <a:off x="803910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67</xdr:row>
      <xdr:rowOff>9525</xdr:rowOff>
    </xdr:from>
    <xdr:to>
      <xdr:col>8</xdr:col>
      <xdr:colOff>609600</xdr:colOff>
      <xdr:row>67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F50C6440-1A71-4C5C-A909-5979A2ED8F69}"/>
            </a:ext>
          </a:extLst>
        </xdr:cNvPr>
        <xdr:cNvSpPr>
          <a:spLocks noChangeShapeType="1"/>
        </xdr:cNvSpPr>
      </xdr:nvSpPr>
      <xdr:spPr bwMode="auto">
        <a:xfrm flipV="1">
          <a:off x="8029575" y="21678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67</xdr:row>
      <xdr:rowOff>0</xdr:rowOff>
    </xdr:from>
    <xdr:to>
      <xdr:col>20</xdr:col>
      <xdr:colOff>619125</xdr:colOff>
      <xdr:row>67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6BB83ECE-A11F-40D9-A4BD-B14B65FB4B44}"/>
            </a:ext>
          </a:extLst>
        </xdr:cNvPr>
        <xdr:cNvSpPr>
          <a:spLocks noChangeShapeType="1"/>
        </xdr:cNvSpPr>
      </xdr:nvSpPr>
      <xdr:spPr bwMode="auto">
        <a:xfrm>
          <a:off x="283273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67</xdr:row>
      <xdr:rowOff>0</xdr:rowOff>
    </xdr:from>
    <xdr:to>
      <xdr:col>21</xdr:col>
      <xdr:colOff>657225</xdr:colOff>
      <xdr:row>67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78365089-586B-4B08-8469-14D4F1C5660D}"/>
            </a:ext>
          </a:extLst>
        </xdr:cNvPr>
        <xdr:cNvSpPr>
          <a:spLocks noChangeShapeType="1"/>
        </xdr:cNvSpPr>
      </xdr:nvSpPr>
      <xdr:spPr bwMode="auto">
        <a:xfrm>
          <a:off x="29756100" y="21669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65</xdr:row>
      <xdr:rowOff>9525</xdr:rowOff>
    </xdr:from>
    <xdr:to>
      <xdr:col>8</xdr:col>
      <xdr:colOff>542925</xdr:colOff>
      <xdr:row>65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FBAD7521-FF4A-4311-B600-3A4E56ED5E39}"/>
            </a:ext>
          </a:extLst>
        </xdr:cNvPr>
        <xdr:cNvSpPr>
          <a:spLocks noChangeShapeType="1"/>
        </xdr:cNvSpPr>
      </xdr:nvSpPr>
      <xdr:spPr bwMode="auto">
        <a:xfrm flipV="1">
          <a:off x="803910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65</xdr:row>
      <xdr:rowOff>9525</xdr:rowOff>
    </xdr:from>
    <xdr:to>
      <xdr:col>8</xdr:col>
      <xdr:colOff>609600</xdr:colOff>
      <xdr:row>65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6B4C773D-FD09-4534-86D2-E981170C7FED}"/>
            </a:ext>
          </a:extLst>
        </xdr:cNvPr>
        <xdr:cNvSpPr>
          <a:spLocks noChangeShapeType="1"/>
        </xdr:cNvSpPr>
      </xdr:nvSpPr>
      <xdr:spPr bwMode="auto">
        <a:xfrm flipV="1">
          <a:off x="8029575" y="21145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C8BC41F-477E-4C80-AB55-56C80D90B276}"/>
            </a:ext>
          </a:extLst>
        </xdr:cNvPr>
        <xdr:cNvSpPr>
          <a:spLocks noChangeShapeType="1"/>
        </xdr:cNvSpPr>
      </xdr:nvSpPr>
      <xdr:spPr bwMode="auto">
        <a:xfrm flipV="1">
          <a:off x="1335405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75EE0BD6-996B-46EE-A680-06B2DDC07A28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98470548-B83C-4D9E-9B0A-3F85F8DB9F70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66</xdr:row>
      <xdr:rowOff>268061</xdr:rowOff>
    </xdr:from>
    <xdr:to>
      <xdr:col>4</xdr:col>
      <xdr:colOff>572860</xdr:colOff>
      <xdr:row>66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294DA9D8-3F06-4465-BDF7-1FA421091ACE}"/>
            </a:ext>
          </a:extLst>
        </xdr:cNvPr>
        <xdr:cNvSpPr>
          <a:spLocks noChangeShapeType="1"/>
        </xdr:cNvSpPr>
      </xdr:nvSpPr>
      <xdr:spPr bwMode="auto">
        <a:xfrm>
          <a:off x="3096985" y="216612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68</xdr:row>
      <xdr:rowOff>48985</xdr:rowOff>
    </xdr:from>
    <xdr:to>
      <xdr:col>6</xdr:col>
      <xdr:colOff>152400</xdr:colOff>
      <xdr:row>71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D747BC86-AD33-4313-AB3A-B49BF54BA6D3}"/>
            </a:ext>
          </a:extLst>
        </xdr:cNvPr>
        <xdr:cNvSpPr>
          <a:spLocks/>
        </xdr:cNvSpPr>
      </xdr:nvSpPr>
      <xdr:spPr bwMode="auto">
        <a:xfrm>
          <a:off x="5172075" y="219850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65</xdr:row>
      <xdr:rowOff>0</xdr:rowOff>
    </xdr:from>
    <xdr:to>
      <xdr:col>19</xdr:col>
      <xdr:colOff>590550</xdr:colOff>
      <xdr:row>65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2C857822-812F-44CD-A1F2-522EE78C9D2F}"/>
            </a:ext>
          </a:extLst>
        </xdr:cNvPr>
        <xdr:cNvSpPr>
          <a:spLocks noChangeShapeType="1"/>
        </xdr:cNvSpPr>
      </xdr:nvSpPr>
      <xdr:spPr bwMode="auto">
        <a:xfrm>
          <a:off x="26917650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67</xdr:row>
      <xdr:rowOff>2721</xdr:rowOff>
    </xdr:from>
    <xdr:to>
      <xdr:col>22</xdr:col>
      <xdr:colOff>608240</xdr:colOff>
      <xdr:row>67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21C96F74-C20B-4709-B12D-1B4F975D2560}"/>
            </a:ext>
          </a:extLst>
        </xdr:cNvPr>
        <xdr:cNvSpPr>
          <a:spLocks noChangeShapeType="1"/>
        </xdr:cNvSpPr>
      </xdr:nvSpPr>
      <xdr:spPr bwMode="auto">
        <a:xfrm>
          <a:off x="31031090" y="216720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67</xdr:row>
      <xdr:rowOff>12700</xdr:rowOff>
    </xdr:from>
    <xdr:to>
      <xdr:col>26</xdr:col>
      <xdr:colOff>498475</xdr:colOff>
      <xdr:row>67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B26C8278-167F-436D-BC8A-2774E688033E}"/>
            </a:ext>
          </a:extLst>
        </xdr:cNvPr>
        <xdr:cNvSpPr>
          <a:spLocks noChangeShapeType="1"/>
        </xdr:cNvSpPr>
      </xdr:nvSpPr>
      <xdr:spPr bwMode="auto">
        <a:xfrm flipV="1">
          <a:off x="35702875" y="21682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24A6-3ED8-40F1-A182-E7607AC1ECB3}">
  <sheetPr>
    <pageSetUpPr fitToPage="1"/>
  </sheetPr>
  <dimension ref="A1:AD131"/>
  <sheetViews>
    <sheetView tabSelected="1" view="pageBreakPreview" zoomScale="70" zoomScaleNormal="50" zoomScaleSheetLayoutView="70" workbookViewId="0">
      <pane xSplit="2" ySplit="7" topLeftCell="C11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43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78</v>
      </c>
      <c r="AC1" s="244">
        <v>45691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45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46"/>
      <c r="Z4" s="21"/>
      <c r="AA4" s="21"/>
      <c r="AB4" s="21"/>
      <c r="AC4" s="14"/>
      <c r="AD4" s="15"/>
    </row>
    <row r="5" spans="1:30" ht="14.25" customHeight="1" thickBot="1" x14ac:dyDescent="0.2">
      <c r="A5" s="237"/>
      <c r="B5" s="238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222" t="s">
        <v>42</v>
      </c>
      <c r="N5" s="223"/>
      <c r="O5" s="223"/>
      <c r="P5" s="223"/>
      <c r="Q5" s="223"/>
      <c r="R5" s="224"/>
      <c r="S5" s="222" t="s">
        <v>43</v>
      </c>
      <c r="T5" s="223"/>
      <c r="U5" s="223"/>
      <c r="V5" s="224"/>
      <c r="W5" s="25" t="s">
        <v>48</v>
      </c>
      <c r="X5" s="26" t="s">
        <v>45</v>
      </c>
      <c r="Y5" s="27" t="s">
        <v>79</v>
      </c>
      <c r="Z5" s="225" t="s">
        <v>66</v>
      </c>
      <c r="AA5" s="226"/>
      <c r="AB5" s="28" t="s">
        <v>0</v>
      </c>
      <c r="AC5" s="29" t="s">
        <v>2</v>
      </c>
      <c r="AD5" s="1"/>
    </row>
    <row r="6" spans="1:30" ht="14.25" customHeight="1" x14ac:dyDescent="0.15">
      <c r="A6" s="239"/>
      <c r="B6" s="240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227" t="s">
        <v>75</v>
      </c>
      <c r="AA6" s="228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241"/>
      <c r="B7" s="242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157.21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 t="s">
        <v>63</v>
      </c>
      <c r="K9" s="68">
        <v>-30000</v>
      </c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6</v>
      </c>
      <c r="B10" s="50" t="s">
        <v>60</v>
      </c>
      <c r="C10" s="81">
        <v>0.22700000000000001</v>
      </c>
      <c r="D10" s="82">
        <v>0.219</v>
      </c>
      <c r="E10" s="83">
        <v>0.22800000000000001</v>
      </c>
      <c r="F10" s="84">
        <v>2900</v>
      </c>
      <c r="G10" s="84">
        <v>10700</v>
      </c>
      <c r="H10" s="85">
        <f>SUM(F10:G10)</f>
        <v>13600</v>
      </c>
      <c r="I10" s="86"/>
      <c r="J10" s="87" t="s">
        <v>61</v>
      </c>
      <c r="K10" s="84">
        <v>8000</v>
      </c>
      <c r="L10" s="89">
        <f>SUM(K8:K10)</f>
        <v>-22000</v>
      </c>
      <c r="M10" s="88"/>
      <c r="N10" s="87"/>
      <c r="O10" s="84"/>
      <c r="P10" s="87" t="s">
        <v>61</v>
      </c>
      <c r="Q10" s="84">
        <v>-10300</v>
      </c>
      <c r="R10" s="89">
        <f>SUM(O8:O10)+SUM(Q8:Q10)</f>
        <v>-10300</v>
      </c>
      <c r="S10" s="90">
        <v>-18700</v>
      </c>
      <c r="T10" s="91">
        <v>5296500</v>
      </c>
      <c r="U10" s="92">
        <v>4793800</v>
      </c>
      <c r="V10" s="93">
        <v>4793100</v>
      </c>
      <c r="W10" s="94">
        <v>0.245</v>
      </c>
      <c r="X10" s="94">
        <v>0.22</v>
      </c>
      <c r="Y10" s="95">
        <v>0.62</v>
      </c>
      <c r="Z10" s="96">
        <v>0.45400000000000001</v>
      </c>
      <c r="AA10" s="97">
        <v>0.44499999999999318</v>
      </c>
      <c r="AB10" s="98">
        <v>1.1140000000000001</v>
      </c>
      <c r="AC10" s="99">
        <v>157.82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157.46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7</v>
      </c>
      <c r="B13" s="50" t="s">
        <v>59</v>
      </c>
      <c r="C13" s="81">
        <v>0.22700000000000001</v>
      </c>
      <c r="D13" s="82">
        <v>0.219</v>
      </c>
      <c r="E13" s="83">
        <v>0.22800000000000001</v>
      </c>
      <c r="F13" s="84">
        <v>3300</v>
      </c>
      <c r="G13" s="84">
        <v>-4700</v>
      </c>
      <c r="H13" s="85">
        <f>SUM(F13:G13)</f>
        <v>-1400</v>
      </c>
      <c r="I13" s="86"/>
      <c r="J13" s="87" t="s">
        <v>61</v>
      </c>
      <c r="K13" s="84">
        <v>10300</v>
      </c>
      <c r="L13" s="89">
        <f>SUM(K11:K13)</f>
        <v>10300</v>
      </c>
      <c r="M13" s="88"/>
      <c r="N13" s="87"/>
      <c r="O13" s="84"/>
      <c r="P13" s="87" t="s">
        <v>61</v>
      </c>
      <c r="Q13" s="84">
        <v>-10400</v>
      </c>
      <c r="R13" s="89">
        <f>SUM(O11:O13)+SUM(Q11:Q13)</f>
        <v>-10400</v>
      </c>
      <c r="S13" s="90">
        <v>-1500</v>
      </c>
      <c r="T13" s="91">
        <v>5295000</v>
      </c>
      <c r="U13" s="92">
        <v>4785600</v>
      </c>
      <c r="V13" s="93">
        <v>4785000</v>
      </c>
      <c r="W13" s="94">
        <v>0.25</v>
      </c>
      <c r="X13" s="94">
        <v>0.23</v>
      </c>
      <c r="Y13" s="95">
        <v>0.62</v>
      </c>
      <c r="Z13" s="96">
        <v>0.46</v>
      </c>
      <c r="AA13" s="97">
        <v>0.45250000000000057</v>
      </c>
      <c r="AB13" s="98">
        <v>1.1140000000000001</v>
      </c>
      <c r="AC13" s="99">
        <v>158.41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157.9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63</v>
      </c>
      <c r="K15" s="68">
        <v>-8000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8</v>
      </c>
      <c r="B16" s="50" t="s">
        <v>56</v>
      </c>
      <c r="C16" s="81">
        <v>0.23100000000000001</v>
      </c>
      <c r="D16" s="82">
        <v>0.219</v>
      </c>
      <c r="E16" s="83">
        <v>0.27500000000000002</v>
      </c>
      <c r="F16" s="84">
        <v>2900</v>
      </c>
      <c r="G16" s="84">
        <v>-49200</v>
      </c>
      <c r="H16" s="85">
        <f>SUM(F16:G16)</f>
        <v>-46300</v>
      </c>
      <c r="I16" s="86"/>
      <c r="J16" s="87" t="s">
        <v>61</v>
      </c>
      <c r="K16" s="84">
        <v>10400</v>
      </c>
      <c r="L16" s="89">
        <f>SUM(K14:K16)</f>
        <v>2400</v>
      </c>
      <c r="M16" s="88"/>
      <c r="N16" s="87" t="s">
        <v>63</v>
      </c>
      <c r="O16" s="84">
        <v>8000</v>
      </c>
      <c r="P16" s="87" t="s">
        <v>61</v>
      </c>
      <c r="Q16" s="84">
        <v>-10200</v>
      </c>
      <c r="R16" s="89">
        <f>SUM(O14:O16)+SUM(Q14:Q16)</f>
        <v>-2200</v>
      </c>
      <c r="S16" s="90">
        <v>-46100</v>
      </c>
      <c r="T16" s="91">
        <v>5248900</v>
      </c>
      <c r="U16" s="92">
        <v>4737600</v>
      </c>
      <c r="V16" s="93">
        <v>4737100</v>
      </c>
      <c r="W16" s="94">
        <v>0.246</v>
      </c>
      <c r="X16" s="94">
        <v>0.245</v>
      </c>
      <c r="Y16" s="95">
        <v>0.61726999999999999</v>
      </c>
      <c r="Z16" s="96">
        <v>0.45500000000000002</v>
      </c>
      <c r="AA16" s="97">
        <v>0.45499999999999829</v>
      </c>
      <c r="AB16" s="98">
        <v>1.1759999999999999</v>
      </c>
      <c r="AC16" s="99">
        <v>158.26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157.77000000000001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10300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9</v>
      </c>
      <c r="B19" s="50" t="s">
        <v>56</v>
      </c>
      <c r="C19" s="81">
        <v>0.23200000000000001</v>
      </c>
      <c r="D19" s="82">
        <v>0.219</v>
      </c>
      <c r="E19" s="83">
        <v>0.27500000000000002</v>
      </c>
      <c r="F19" s="84">
        <v>2200</v>
      </c>
      <c r="G19" s="84">
        <v>1100</v>
      </c>
      <c r="H19" s="85">
        <f>SUM(F19:G19)</f>
        <v>3300</v>
      </c>
      <c r="I19" s="86"/>
      <c r="J19" s="87" t="s">
        <v>61</v>
      </c>
      <c r="K19" s="84">
        <v>9200</v>
      </c>
      <c r="L19" s="89">
        <f>SUM(K17:K19)</f>
        <v>9200</v>
      </c>
      <c r="M19" s="88"/>
      <c r="N19" s="87"/>
      <c r="O19" s="84"/>
      <c r="P19" s="87" t="s">
        <v>61</v>
      </c>
      <c r="Q19" s="84">
        <v>-8300</v>
      </c>
      <c r="R19" s="89">
        <f>SUM(O17:O19)+SUM(Q17:Q19)</f>
        <v>2000</v>
      </c>
      <c r="S19" s="90">
        <v>14500</v>
      </c>
      <c r="T19" s="91">
        <v>5263400</v>
      </c>
      <c r="U19" s="92">
        <v>4741700</v>
      </c>
      <c r="V19" s="93">
        <v>4741600</v>
      </c>
      <c r="W19" s="94">
        <v>0.246</v>
      </c>
      <c r="X19" s="94">
        <v>0.245</v>
      </c>
      <c r="Y19" s="95">
        <v>0.61726999999999999</v>
      </c>
      <c r="Z19" s="96">
        <v>0.439</v>
      </c>
      <c r="AA19" s="97">
        <v>0.44249999999999545</v>
      </c>
      <c r="AB19" s="98">
        <v>1.1719999999999999</v>
      </c>
      <c r="AC19" s="99">
        <v>158.38999999999999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 t="s">
        <v>63</v>
      </c>
      <c r="K20" s="68">
        <v>-20000</v>
      </c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157.94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64</v>
      </c>
      <c r="K21" s="68">
        <v>-100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10</v>
      </c>
      <c r="B22" s="50" t="s">
        <v>58</v>
      </c>
      <c r="C22" s="81">
        <v>0.22700000000000001</v>
      </c>
      <c r="D22" s="82">
        <v>0.2</v>
      </c>
      <c r="E22" s="83">
        <v>0.22800000000000001</v>
      </c>
      <c r="F22" s="84">
        <v>3500</v>
      </c>
      <c r="G22" s="84">
        <v>-9100</v>
      </c>
      <c r="H22" s="85">
        <f>SUM(F22:G22)</f>
        <v>-5600</v>
      </c>
      <c r="I22" s="86"/>
      <c r="J22" s="87" t="s">
        <v>61</v>
      </c>
      <c r="K22" s="84">
        <v>8300</v>
      </c>
      <c r="L22" s="89">
        <f>SUM(K20:K22)</f>
        <v>-11800</v>
      </c>
      <c r="M22" s="88"/>
      <c r="N22" s="87"/>
      <c r="O22" s="84"/>
      <c r="P22" s="87" t="s">
        <v>61</v>
      </c>
      <c r="Q22" s="84">
        <v>-5600</v>
      </c>
      <c r="R22" s="89">
        <f>SUM(O20:O22)+SUM(Q20:Q22)</f>
        <v>-5600</v>
      </c>
      <c r="S22" s="90">
        <v>-23000</v>
      </c>
      <c r="T22" s="91">
        <v>5240400</v>
      </c>
      <c r="U22" s="92">
        <v>4726100</v>
      </c>
      <c r="V22" s="93">
        <v>4726100</v>
      </c>
      <c r="W22" s="94">
        <v>0.248</v>
      </c>
      <c r="X22" s="94">
        <v>0.24</v>
      </c>
      <c r="Y22" s="95">
        <v>0.61726999999999999</v>
      </c>
      <c r="Z22" s="96">
        <v>0.433</v>
      </c>
      <c r="AA22" s="97">
        <v>0.43500000000000227</v>
      </c>
      <c r="AB22" s="98">
        <v>1.1950000000000001</v>
      </c>
      <c r="AC22" s="99">
        <v>158.44999999999999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63</v>
      </c>
      <c r="K23" s="68">
        <v>-20000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157.13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64</v>
      </c>
      <c r="K24" s="68">
        <v>-100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14</v>
      </c>
      <c r="B25" s="50" t="s">
        <v>59</v>
      </c>
      <c r="C25" s="81">
        <v>0.22700000000000001</v>
      </c>
      <c r="D25" s="82">
        <v>0.22</v>
      </c>
      <c r="E25" s="83">
        <v>0.22800000000000001</v>
      </c>
      <c r="F25" s="84">
        <v>2400</v>
      </c>
      <c r="G25" s="84">
        <v>-11500</v>
      </c>
      <c r="H25" s="85">
        <f>SUM(F25:G25)</f>
        <v>-9100</v>
      </c>
      <c r="I25" s="86"/>
      <c r="J25" s="87" t="s">
        <v>61</v>
      </c>
      <c r="K25" s="84">
        <v>5600</v>
      </c>
      <c r="L25" s="89">
        <f>SUM(K23:K25)</f>
        <v>-14500</v>
      </c>
      <c r="M25" s="88"/>
      <c r="N25" s="87"/>
      <c r="O25" s="84"/>
      <c r="P25" s="87" t="s">
        <v>61</v>
      </c>
      <c r="Q25" s="84">
        <v>-5400</v>
      </c>
      <c r="R25" s="89">
        <f>SUM(O23:O25)+SUM(Q23:Q25)</f>
        <v>-5400</v>
      </c>
      <c r="S25" s="90">
        <v>-29000</v>
      </c>
      <c r="T25" s="91">
        <v>5211400</v>
      </c>
      <c r="U25" s="92">
        <v>4700600</v>
      </c>
      <c r="V25" s="93">
        <v>4700600</v>
      </c>
      <c r="W25" s="94">
        <v>0.245</v>
      </c>
      <c r="X25" s="94">
        <v>0.24</v>
      </c>
      <c r="Y25" s="95">
        <v>0.61726999999999999</v>
      </c>
      <c r="Z25" s="96">
        <v>0.46400000000000002</v>
      </c>
      <c r="AA25" s="97">
        <v>0.46500000000000341</v>
      </c>
      <c r="AB25" s="98">
        <v>1.238</v>
      </c>
      <c r="AC25" s="99">
        <v>158.02000000000001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156.85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15</v>
      </c>
      <c r="B28" s="50" t="s">
        <v>56</v>
      </c>
      <c r="C28" s="81">
        <v>0.22700000000000001</v>
      </c>
      <c r="D28" s="82">
        <v>0.22</v>
      </c>
      <c r="E28" s="83">
        <v>0.22800000000000001</v>
      </c>
      <c r="F28" s="84">
        <v>2600</v>
      </c>
      <c r="G28" s="84">
        <v>-25600</v>
      </c>
      <c r="H28" s="85">
        <f>SUM(F28:G28)</f>
        <v>-23000</v>
      </c>
      <c r="I28" s="86"/>
      <c r="J28" s="87" t="s">
        <v>61</v>
      </c>
      <c r="K28" s="84">
        <v>5400</v>
      </c>
      <c r="L28" s="89">
        <f>SUM(K26:K28)</f>
        <v>5400</v>
      </c>
      <c r="M28" s="88"/>
      <c r="N28" s="87"/>
      <c r="O28" s="84"/>
      <c r="P28" s="87" t="s">
        <v>61</v>
      </c>
      <c r="Q28" s="84">
        <v>-4700</v>
      </c>
      <c r="R28" s="89">
        <f>SUM(O26:O28)+SUM(Q26:Q28)</f>
        <v>-4700</v>
      </c>
      <c r="S28" s="90">
        <v>-22300</v>
      </c>
      <c r="T28" s="91">
        <v>5189100</v>
      </c>
      <c r="U28" s="92">
        <v>4686200</v>
      </c>
      <c r="V28" s="93">
        <v>4686200</v>
      </c>
      <c r="W28" s="94">
        <v>0.245</v>
      </c>
      <c r="X28" s="94">
        <v>0.25</v>
      </c>
      <c r="Y28" s="95">
        <v>0.62726999999999999</v>
      </c>
      <c r="Z28" s="96">
        <v>0.47399999999999998</v>
      </c>
      <c r="AA28" s="97">
        <v>0.46999999999999886</v>
      </c>
      <c r="AB28" s="98">
        <v>1.248</v>
      </c>
      <c r="AC28" s="99">
        <v>158.07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155.21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63</v>
      </c>
      <c r="K30" s="68">
        <v>-20000</v>
      </c>
      <c r="L30" s="69"/>
      <c r="M30" s="70"/>
      <c r="N30" s="67"/>
      <c r="O30" s="68"/>
      <c r="P30" s="67" t="s">
        <v>62</v>
      </c>
      <c r="Q30" s="68">
        <v>11200</v>
      </c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16</v>
      </c>
      <c r="B31" s="50" t="s">
        <v>57</v>
      </c>
      <c r="C31" s="81">
        <v>0.22700000000000001</v>
      </c>
      <c r="D31" s="82">
        <v>0.22</v>
      </c>
      <c r="E31" s="83">
        <v>0.22800000000000001</v>
      </c>
      <c r="F31" s="84">
        <v>2300</v>
      </c>
      <c r="G31" s="84">
        <v>-200</v>
      </c>
      <c r="H31" s="85">
        <f>SUM(F31:G31)</f>
        <v>2100</v>
      </c>
      <c r="I31" s="86"/>
      <c r="J31" s="87" t="s">
        <v>61</v>
      </c>
      <c r="K31" s="84">
        <v>4700</v>
      </c>
      <c r="L31" s="89">
        <f>SUM(K29:K31)</f>
        <v>-15300</v>
      </c>
      <c r="M31" s="88"/>
      <c r="N31" s="87"/>
      <c r="O31" s="84"/>
      <c r="P31" s="87" t="s">
        <v>61</v>
      </c>
      <c r="Q31" s="84">
        <v>-4100</v>
      </c>
      <c r="R31" s="89">
        <f>SUM(O29:O31)+SUM(Q29:Q31)</f>
        <v>7100</v>
      </c>
      <c r="S31" s="90">
        <v>-6100</v>
      </c>
      <c r="T31" s="91">
        <v>5183000</v>
      </c>
      <c r="U31" s="92">
        <v>4673200</v>
      </c>
      <c r="V31" s="93">
        <v>3200600</v>
      </c>
      <c r="W31" s="94">
        <v>0.24399999999999999</v>
      </c>
      <c r="X31" s="94">
        <v>0.32</v>
      </c>
      <c r="Y31" s="95">
        <v>0.63727</v>
      </c>
      <c r="Z31" s="96">
        <v>0.47299999999999998</v>
      </c>
      <c r="AA31" s="97">
        <v>0.47499999999999432</v>
      </c>
      <c r="AB31" s="98">
        <v>1.2</v>
      </c>
      <c r="AC31" s="99">
        <v>156.52000000000001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154.97999999999999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 t="s">
        <v>64</v>
      </c>
      <c r="K33" s="68">
        <v>-200</v>
      </c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17</v>
      </c>
      <c r="B34" s="50" t="s">
        <v>58</v>
      </c>
      <c r="C34" s="81">
        <v>0.22700000000000001</v>
      </c>
      <c r="D34" s="82">
        <v>0.215</v>
      </c>
      <c r="E34" s="83">
        <v>0.22800000000000001</v>
      </c>
      <c r="F34" s="84">
        <v>2800</v>
      </c>
      <c r="G34" s="84">
        <v>4400</v>
      </c>
      <c r="H34" s="85">
        <f>SUM(F34:G34)</f>
        <v>7200</v>
      </c>
      <c r="I34" s="86"/>
      <c r="J34" s="87" t="s">
        <v>61</v>
      </c>
      <c r="K34" s="84">
        <v>3600</v>
      </c>
      <c r="L34" s="89">
        <f>SUM(K32:K34)</f>
        <v>3400</v>
      </c>
      <c r="M34" s="88"/>
      <c r="N34" s="87"/>
      <c r="O34" s="84"/>
      <c r="P34" s="87" t="s">
        <v>61</v>
      </c>
      <c r="Q34" s="84">
        <v>-7500</v>
      </c>
      <c r="R34" s="89">
        <f>SUM(O32:O34)+SUM(Q32:Q34)</f>
        <v>-7500</v>
      </c>
      <c r="S34" s="90">
        <v>3100</v>
      </c>
      <c r="T34" s="91">
        <v>5186100</v>
      </c>
      <c r="U34" s="92">
        <v>4689000</v>
      </c>
      <c r="V34" s="93">
        <v>4668300</v>
      </c>
      <c r="W34" s="94">
        <v>0.24299999999999999</v>
      </c>
      <c r="X34" s="94">
        <v>0.35</v>
      </c>
      <c r="Y34" s="95">
        <v>0.64727000000000001</v>
      </c>
      <c r="Z34" s="96">
        <v>0.47299999999999998</v>
      </c>
      <c r="AA34" s="97">
        <v>0.46999999999999886</v>
      </c>
      <c r="AB34" s="98">
        <v>1.2</v>
      </c>
      <c r="AC34" s="99">
        <v>155.76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 t="s">
        <v>63</v>
      </c>
      <c r="K35" s="68">
        <v>-1200</v>
      </c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155.71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65</v>
      </c>
      <c r="K36" s="68">
        <v>-200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20</v>
      </c>
      <c r="B37" s="50" t="s">
        <v>60</v>
      </c>
      <c r="C37" s="81">
        <v>0.22700000000000001</v>
      </c>
      <c r="D37" s="82">
        <v>0.22</v>
      </c>
      <c r="E37" s="83">
        <v>0.22800000000000001</v>
      </c>
      <c r="F37" s="84">
        <v>1600</v>
      </c>
      <c r="G37" s="84">
        <v>1200</v>
      </c>
      <c r="H37" s="85">
        <f>SUM(F37:G37)</f>
        <v>2800</v>
      </c>
      <c r="I37" s="86"/>
      <c r="J37" s="87" t="s">
        <v>61</v>
      </c>
      <c r="K37" s="84">
        <v>7500</v>
      </c>
      <c r="L37" s="89">
        <f>SUM(K35:K37)</f>
        <v>6100</v>
      </c>
      <c r="M37" s="88"/>
      <c r="N37" s="87"/>
      <c r="O37" s="84"/>
      <c r="P37" s="87" t="s">
        <v>61</v>
      </c>
      <c r="Q37" s="84">
        <v>-5700</v>
      </c>
      <c r="R37" s="89">
        <f>SUM(O35:O37)+SUM(Q35:Q37)</f>
        <v>-5700</v>
      </c>
      <c r="S37" s="90">
        <v>3200</v>
      </c>
      <c r="T37" s="91">
        <v>5189300</v>
      </c>
      <c r="U37" s="92">
        <v>4690000</v>
      </c>
      <c r="V37" s="93">
        <v>4686200</v>
      </c>
      <c r="W37" s="94">
        <v>0.24399999999999999</v>
      </c>
      <c r="X37" s="94">
        <v>0.35</v>
      </c>
      <c r="Y37" s="95">
        <v>0.66727000000000003</v>
      </c>
      <c r="Z37" s="96">
        <v>0.47299999999999998</v>
      </c>
      <c r="AA37" s="97">
        <v>0.46999999999999886</v>
      </c>
      <c r="AB37" s="98">
        <v>1.1910000000000001</v>
      </c>
      <c r="AC37" s="99">
        <v>156.58000000000001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154.78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21</v>
      </c>
      <c r="B40" s="50" t="s">
        <v>59</v>
      </c>
      <c r="C40" s="81">
        <v>0.22800000000000001</v>
      </c>
      <c r="D40" s="82">
        <v>0.22</v>
      </c>
      <c r="E40" s="83">
        <v>0.27500000000000002</v>
      </c>
      <c r="F40" s="84">
        <v>1700</v>
      </c>
      <c r="G40" s="84">
        <v>9700</v>
      </c>
      <c r="H40" s="85">
        <f>SUM(F40:G40)</f>
        <v>11400</v>
      </c>
      <c r="I40" s="86"/>
      <c r="J40" s="87" t="s">
        <v>61</v>
      </c>
      <c r="K40" s="84">
        <v>4800</v>
      </c>
      <c r="L40" s="89">
        <f>SUM(K38:K40)</f>
        <v>4800</v>
      </c>
      <c r="M40" s="88"/>
      <c r="N40" s="87"/>
      <c r="O40" s="84"/>
      <c r="P40" s="87" t="s">
        <v>61</v>
      </c>
      <c r="Q40" s="84">
        <v>-4800</v>
      </c>
      <c r="R40" s="89">
        <f>SUM(O38:O40)+SUM(Q38:Q40)</f>
        <v>-4800</v>
      </c>
      <c r="S40" s="90">
        <v>11400</v>
      </c>
      <c r="T40" s="91">
        <v>5200700</v>
      </c>
      <c r="U40" s="92">
        <v>4698000</v>
      </c>
      <c r="V40" s="93">
        <v>4693800</v>
      </c>
      <c r="W40" s="94">
        <v>0.23799999999999999</v>
      </c>
      <c r="X40" s="94">
        <v>0.35499999999999998</v>
      </c>
      <c r="Y40" s="95">
        <v>0.66727000000000003</v>
      </c>
      <c r="Z40" s="96">
        <v>0.47099999999999997</v>
      </c>
      <c r="AA40" s="97">
        <v>0.47499999999999432</v>
      </c>
      <c r="AB40" s="98">
        <v>1.1859999999999999</v>
      </c>
      <c r="AC40" s="99">
        <v>156.22999999999999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155.36000000000001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22</v>
      </c>
      <c r="B43" s="50" t="s">
        <v>56</v>
      </c>
      <c r="C43" s="81">
        <v>0.22800000000000001</v>
      </c>
      <c r="D43" s="82">
        <v>0.219</v>
      </c>
      <c r="E43" s="83">
        <v>0.27500000000000002</v>
      </c>
      <c r="F43" s="84">
        <v>1600</v>
      </c>
      <c r="G43" s="84">
        <v>-3000</v>
      </c>
      <c r="H43" s="85">
        <f>SUM(F43:G43)</f>
        <v>-1400</v>
      </c>
      <c r="I43" s="86"/>
      <c r="J43" s="87" t="s">
        <v>61</v>
      </c>
      <c r="K43" s="84">
        <v>4800</v>
      </c>
      <c r="L43" s="89">
        <f>SUM(K41:K43)</f>
        <v>-3200</v>
      </c>
      <c r="M43" s="88"/>
      <c r="N43" s="87" t="s">
        <v>63</v>
      </c>
      <c r="O43" s="84">
        <v>8000</v>
      </c>
      <c r="P43" s="87" t="s">
        <v>61</v>
      </c>
      <c r="Q43" s="84">
        <v>-5600</v>
      </c>
      <c r="R43" s="89">
        <f>SUM(O41:O43)+SUM(Q41:Q43)</f>
        <v>2400</v>
      </c>
      <c r="S43" s="84">
        <v>-2200</v>
      </c>
      <c r="T43" s="91">
        <v>5198500</v>
      </c>
      <c r="U43" s="92">
        <v>4694400</v>
      </c>
      <c r="V43" s="126">
        <v>4690200</v>
      </c>
      <c r="W43" s="94">
        <v>0.222</v>
      </c>
      <c r="X43" s="94">
        <v>0.35499999999999998</v>
      </c>
      <c r="Y43" s="95">
        <v>0.68727000000000005</v>
      </c>
      <c r="Z43" s="96">
        <v>0.46500000000000002</v>
      </c>
      <c r="AA43" s="97">
        <v>0.48250000000000171</v>
      </c>
      <c r="AB43" s="98">
        <v>1.1950000000000001</v>
      </c>
      <c r="AC43" s="99">
        <v>156.07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 t="s">
        <v>62</v>
      </c>
      <c r="Q44" s="68">
        <v>10500</v>
      </c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156.29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65</v>
      </c>
      <c r="K45" s="68">
        <v>-200</v>
      </c>
      <c r="L45" s="69"/>
      <c r="M45" s="70"/>
      <c r="N45" s="67"/>
      <c r="O45" s="68"/>
      <c r="P45" s="67" t="s">
        <v>65</v>
      </c>
      <c r="Q45" s="68">
        <v>200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23</v>
      </c>
      <c r="B46" s="50" t="s">
        <v>57</v>
      </c>
      <c r="C46" s="81">
        <v>0.22700000000000001</v>
      </c>
      <c r="D46" s="82">
        <v>0.22</v>
      </c>
      <c r="E46" s="83">
        <v>0.22800000000000001</v>
      </c>
      <c r="F46" s="84">
        <v>1200</v>
      </c>
      <c r="G46" s="84">
        <v>20500</v>
      </c>
      <c r="H46" s="85">
        <f t="shared" ref="H46" si="0">SUM(F46:G46)</f>
        <v>21700</v>
      </c>
      <c r="I46" s="86"/>
      <c r="J46" s="87" t="s">
        <v>61</v>
      </c>
      <c r="K46" s="84">
        <v>5600</v>
      </c>
      <c r="L46" s="89">
        <f>SUM(K44:K46)</f>
        <v>5400</v>
      </c>
      <c r="M46" s="88"/>
      <c r="N46" s="87"/>
      <c r="O46" s="84"/>
      <c r="P46" s="87" t="s">
        <v>61</v>
      </c>
      <c r="Q46" s="84">
        <v>-3500</v>
      </c>
      <c r="R46" s="89">
        <f>SUM(O44:O46)+SUM(Q44:Q46)</f>
        <v>7200</v>
      </c>
      <c r="S46" s="84">
        <v>34300</v>
      </c>
      <c r="T46" s="91">
        <v>5232800</v>
      </c>
      <c r="U46" s="92">
        <v>4733900</v>
      </c>
      <c r="V46" s="126">
        <v>4732400</v>
      </c>
      <c r="W46" s="94">
        <v>0.23300000000000001</v>
      </c>
      <c r="X46" s="94">
        <v>0.35499999999999998</v>
      </c>
      <c r="Y46" s="95">
        <v>0.69726999999999995</v>
      </c>
      <c r="Z46" s="96">
        <v>0.47799999999999998</v>
      </c>
      <c r="AA46" s="97">
        <v>0.48250000000000171</v>
      </c>
      <c r="AB46" s="98">
        <v>1.2050000000000001</v>
      </c>
      <c r="AC46" s="99">
        <v>156.74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-100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154.85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-600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24</v>
      </c>
      <c r="B49" s="50" t="s">
        <v>58</v>
      </c>
      <c r="C49" s="81">
        <v>0.22700000000000001</v>
      </c>
      <c r="D49" s="82">
        <v>0.2</v>
      </c>
      <c r="E49" s="83">
        <v>0.22800000000000001</v>
      </c>
      <c r="F49" s="84">
        <v>1400</v>
      </c>
      <c r="G49" s="84">
        <v>2500</v>
      </c>
      <c r="H49" s="85">
        <f t="shared" ref="H49" si="1">SUM(F49:G49)</f>
        <v>3900</v>
      </c>
      <c r="I49" s="86"/>
      <c r="J49" s="87" t="s">
        <v>61</v>
      </c>
      <c r="K49" s="84">
        <v>3500</v>
      </c>
      <c r="L49" s="89">
        <f>SUM(K47:K49)</f>
        <v>2800</v>
      </c>
      <c r="M49" s="88"/>
      <c r="N49" s="87"/>
      <c r="O49" s="84"/>
      <c r="P49" s="87" t="s">
        <v>61</v>
      </c>
      <c r="Q49" s="84">
        <v>-5200</v>
      </c>
      <c r="R49" s="89">
        <f>SUM(O47:O49)+SUM(Q47:Q49)</f>
        <v>-5200</v>
      </c>
      <c r="S49" s="84">
        <v>1500</v>
      </c>
      <c r="T49" s="91">
        <v>5234300</v>
      </c>
      <c r="U49" s="92">
        <v>4724800</v>
      </c>
      <c r="V49" s="126">
        <v>4723300</v>
      </c>
      <c r="W49" s="94">
        <v>0.39900000000000002</v>
      </c>
      <c r="X49" s="94">
        <v>0.35499999999999998</v>
      </c>
      <c r="Y49" s="95">
        <v>0.70726999999999995</v>
      </c>
      <c r="Z49" s="96">
        <v>0.49399999999999999</v>
      </c>
      <c r="AA49" s="97">
        <v>0.49500000000000455</v>
      </c>
      <c r="AB49" s="98">
        <v>1.2290000000000001</v>
      </c>
      <c r="AC49" s="99">
        <v>156.4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155.30000000000001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27</v>
      </c>
      <c r="B52" s="50" t="s">
        <v>60</v>
      </c>
      <c r="C52" s="81">
        <v>0.47599999999999998</v>
      </c>
      <c r="D52" s="82">
        <v>0.47</v>
      </c>
      <c r="E52" s="83">
        <v>0.47799999999999998</v>
      </c>
      <c r="F52" s="84">
        <v>800</v>
      </c>
      <c r="G52" s="84">
        <v>12000</v>
      </c>
      <c r="H52" s="85">
        <f t="shared" ref="H52" si="2">SUM(F52:G52)</f>
        <v>12800</v>
      </c>
      <c r="I52" s="86"/>
      <c r="J52" s="87" t="s">
        <v>61</v>
      </c>
      <c r="K52" s="84">
        <v>5200</v>
      </c>
      <c r="L52" s="89">
        <f>SUM(K50:K52)</f>
        <v>5200</v>
      </c>
      <c r="M52" s="88"/>
      <c r="N52" s="87"/>
      <c r="O52" s="84"/>
      <c r="P52" s="87" t="s">
        <v>61</v>
      </c>
      <c r="Q52" s="84">
        <v>-45500</v>
      </c>
      <c r="R52" s="89">
        <f>SUM(O50:O52)+SUM(Q50:Q52)</f>
        <v>-45500</v>
      </c>
      <c r="S52" s="84">
        <v>-27500</v>
      </c>
      <c r="T52" s="91">
        <v>5206800</v>
      </c>
      <c r="U52" s="92">
        <v>4693800</v>
      </c>
      <c r="V52" s="126">
        <v>4692400</v>
      </c>
      <c r="W52" s="94">
        <v>0.24</v>
      </c>
      <c r="X52" s="94">
        <v>0.32</v>
      </c>
      <c r="Y52" s="95">
        <v>0.73726999999999998</v>
      </c>
      <c r="Z52" s="96">
        <v>0.49399999999999999</v>
      </c>
      <c r="AA52" s="97">
        <v>0.49250000000000682</v>
      </c>
      <c r="AB52" s="98">
        <v>1.2150000000000001</v>
      </c>
      <c r="AC52" s="99">
        <v>156.25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154.5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28</v>
      </c>
      <c r="B55" s="50" t="s">
        <v>59</v>
      </c>
      <c r="C55" s="81">
        <v>0.47699999999999998</v>
      </c>
      <c r="D55" s="82">
        <v>0.47</v>
      </c>
      <c r="E55" s="83">
        <v>0.47799999999999998</v>
      </c>
      <c r="F55" s="84">
        <v>1700</v>
      </c>
      <c r="G55" s="84">
        <v>-5600</v>
      </c>
      <c r="H55" s="85">
        <f t="shared" ref="H55" si="3">SUM(F55:G55)</f>
        <v>-3900</v>
      </c>
      <c r="I55" s="86"/>
      <c r="J55" s="87" t="s">
        <v>61</v>
      </c>
      <c r="K55" s="84">
        <v>45500</v>
      </c>
      <c r="L55" s="89">
        <f>SUM(K53:K55)</f>
        <v>45500</v>
      </c>
      <c r="M55" s="88"/>
      <c r="N55" s="87"/>
      <c r="O55" s="84"/>
      <c r="P55" s="87" t="s">
        <v>61</v>
      </c>
      <c r="Q55" s="84">
        <v>-25600</v>
      </c>
      <c r="R55" s="89">
        <f>SUM(O53:O55)+SUM(Q53:Q55)</f>
        <v>-25600</v>
      </c>
      <c r="S55" s="84">
        <v>16000</v>
      </c>
      <c r="T55" s="91">
        <v>5222800</v>
      </c>
      <c r="U55" s="92">
        <v>4714700</v>
      </c>
      <c r="V55" s="126">
        <v>4714300</v>
      </c>
      <c r="W55" s="94">
        <v>7.2999999999999995E-2</v>
      </c>
      <c r="X55" s="94">
        <v>0.32</v>
      </c>
      <c r="Y55" s="95">
        <v>0.74726999999999999</v>
      </c>
      <c r="Z55" s="96">
        <v>0.49399999999999999</v>
      </c>
      <c r="AA55" s="97">
        <v>0.49500000000000455</v>
      </c>
      <c r="AB55" s="98">
        <v>1.1910000000000001</v>
      </c>
      <c r="AC55" s="99">
        <v>155.96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155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/>
      <c r="K57" s="68"/>
      <c r="L57" s="69"/>
      <c r="M57" s="70"/>
      <c r="N57" s="67"/>
      <c r="O57" s="68"/>
      <c r="P57" s="67" t="s">
        <v>62</v>
      </c>
      <c r="Q57" s="68">
        <v>7400</v>
      </c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29</v>
      </c>
      <c r="B58" s="50" t="s">
        <v>56</v>
      </c>
      <c r="C58" s="81">
        <v>0.47699999999999998</v>
      </c>
      <c r="D58" s="82">
        <v>0.47</v>
      </c>
      <c r="E58" s="83">
        <v>0.47799999999999998</v>
      </c>
      <c r="F58" s="84">
        <v>500</v>
      </c>
      <c r="G58" s="84">
        <v>1700</v>
      </c>
      <c r="H58" s="85">
        <f t="shared" ref="H58" si="4">SUM(F58:G58)</f>
        <v>2200</v>
      </c>
      <c r="I58" s="86"/>
      <c r="J58" s="87" t="s">
        <v>61</v>
      </c>
      <c r="K58" s="84">
        <v>25600</v>
      </c>
      <c r="L58" s="89">
        <f>SUM(K56:K58)</f>
        <v>25600</v>
      </c>
      <c r="M58" s="88"/>
      <c r="N58" s="87"/>
      <c r="O58" s="84"/>
      <c r="P58" s="87" t="s">
        <v>61</v>
      </c>
      <c r="Q58" s="84">
        <v>-11600</v>
      </c>
      <c r="R58" s="89">
        <f>SUM(O56:O58)+SUM(Q56:Q58)</f>
        <v>-4200</v>
      </c>
      <c r="S58" s="84">
        <v>23600</v>
      </c>
      <c r="T58" s="91">
        <v>5246400</v>
      </c>
      <c r="U58" s="92">
        <v>4749900</v>
      </c>
      <c r="V58" s="126">
        <v>4749400</v>
      </c>
      <c r="W58" s="94">
        <v>0.34799999999999998</v>
      </c>
      <c r="X58" s="94">
        <v>0.32</v>
      </c>
      <c r="Y58" s="95">
        <v>0.75727</v>
      </c>
      <c r="Z58" s="96">
        <v>0.49399999999999999</v>
      </c>
      <c r="AA58" s="97">
        <v>0.49500000000000455</v>
      </c>
      <c r="AB58" s="98">
        <v>1.1910000000000001</v>
      </c>
      <c r="AC58" s="99">
        <v>155.79</v>
      </c>
      <c r="AD58" s="123"/>
    </row>
    <row r="59" spans="1:30" ht="27" customHeight="1" x14ac:dyDescent="0.25">
      <c r="A59" s="60"/>
      <c r="B59" s="37"/>
      <c r="C59" s="61"/>
      <c r="D59" s="62"/>
      <c r="E59" s="63"/>
      <c r="F59" s="64"/>
      <c r="G59" s="64"/>
      <c r="H59" s="65"/>
      <c r="I59" s="66"/>
      <c r="J59" s="67" t="s">
        <v>65</v>
      </c>
      <c r="K59" s="68">
        <v>-100</v>
      </c>
      <c r="L59" s="69"/>
      <c r="M59" s="70"/>
      <c r="N59" s="67"/>
      <c r="O59" s="68"/>
      <c r="P59" s="67"/>
      <c r="Q59" s="68"/>
      <c r="R59" s="69"/>
      <c r="S59" s="64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154.29</v>
      </c>
      <c r="AD59" s="123"/>
    </row>
    <row r="60" spans="1:30" ht="27" customHeight="1" x14ac:dyDescent="0.25">
      <c r="A60" s="60"/>
      <c r="B60" s="37"/>
      <c r="C60" s="61"/>
      <c r="D60" s="62"/>
      <c r="E60" s="63"/>
      <c r="F60" s="64"/>
      <c r="G60" s="64"/>
      <c r="H60" s="65"/>
      <c r="I60" s="66"/>
      <c r="J60" s="67" t="s">
        <v>61</v>
      </c>
      <c r="K60" s="68">
        <v>10600</v>
      </c>
      <c r="L60" s="69"/>
      <c r="M60" s="70"/>
      <c r="N60" s="67"/>
      <c r="O60" s="68"/>
      <c r="P60" s="67" t="s">
        <v>61</v>
      </c>
      <c r="Q60" s="68">
        <v>-7100</v>
      </c>
      <c r="R60" s="69"/>
      <c r="S60" s="64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30</v>
      </c>
      <c r="B61" s="50" t="s">
        <v>57</v>
      </c>
      <c r="C61" s="81">
        <v>0.47699999999999998</v>
      </c>
      <c r="D61" s="82">
        <v>0.47</v>
      </c>
      <c r="E61" s="83">
        <v>0.47799999999999998</v>
      </c>
      <c r="F61" s="84">
        <v>900</v>
      </c>
      <c r="G61" s="84">
        <v>-2000</v>
      </c>
      <c r="H61" s="85">
        <f t="shared" ref="H61" si="5">SUM(F61:G61)</f>
        <v>-1100</v>
      </c>
      <c r="I61" s="86"/>
      <c r="J61" s="87" t="s">
        <v>80</v>
      </c>
      <c r="K61" s="84">
        <v>-47300</v>
      </c>
      <c r="L61" s="89">
        <f>SUM(K59:K61)</f>
        <v>-36800</v>
      </c>
      <c r="M61" s="88"/>
      <c r="N61" s="87"/>
      <c r="O61" s="84"/>
      <c r="P61" s="87" t="s">
        <v>80</v>
      </c>
      <c r="Q61" s="84">
        <v>69700</v>
      </c>
      <c r="R61" s="89">
        <f>SUM(O59:O61)+SUM(Q59:Q61)</f>
        <v>62600</v>
      </c>
      <c r="S61" s="84">
        <v>24700</v>
      </c>
      <c r="T61" s="91">
        <v>5271100</v>
      </c>
      <c r="U61" s="92">
        <v>4755400</v>
      </c>
      <c r="V61" s="126">
        <v>4754700</v>
      </c>
      <c r="W61" s="94">
        <v>0.14699999999999999</v>
      </c>
      <c r="X61" s="94">
        <v>0.32</v>
      </c>
      <c r="Y61" s="95">
        <v>0.76727000000000001</v>
      </c>
      <c r="Z61" s="96">
        <v>0.49399999999999999</v>
      </c>
      <c r="AA61" s="97">
        <v>0.5</v>
      </c>
      <c r="AB61" s="98">
        <v>1.2090000000000001</v>
      </c>
      <c r="AC61" s="99">
        <v>155.25</v>
      </c>
      <c r="AD61" s="123"/>
    </row>
    <row r="62" spans="1:30" ht="27" customHeight="1" x14ac:dyDescent="0.25">
      <c r="A62" s="60"/>
      <c r="B62" s="37"/>
      <c r="C62" s="61"/>
      <c r="D62" s="62"/>
      <c r="E62" s="63"/>
      <c r="F62" s="64"/>
      <c r="G62" s="64"/>
      <c r="H62" s="65"/>
      <c r="I62" s="66"/>
      <c r="J62" s="67" t="s">
        <v>64</v>
      </c>
      <c r="K62" s="68">
        <v>-600</v>
      </c>
      <c r="L62" s="69"/>
      <c r="M62" s="70"/>
      <c r="N62" s="67"/>
      <c r="O62" s="68"/>
      <c r="P62" s="67" t="s">
        <v>62</v>
      </c>
      <c r="Q62" s="68">
        <v>4400</v>
      </c>
      <c r="R62" s="69"/>
      <c r="S62" s="64"/>
      <c r="T62" s="72"/>
      <c r="U62" s="102"/>
      <c r="V62" s="124"/>
      <c r="W62" s="74"/>
      <c r="X62" s="74"/>
      <c r="Y62" s="75"/>
      <c r="Z62" s="76"/>
      <c r="AA62" s="77"/>
      <c r="AB62" s="78"/>
      <c r="AC62" s="79">
        <v>153.94</v>
      </c>
      <c r="AD62" s="123"/>
    </row>
    <row r="63" spans="1:30" ht="27" customHeight="1" x14ac:dyDescent="0.25">
      <c r="A63" s="60"/>
      <c r="B63" s="37"/>
      <c r="C63" s="61"/>
      <c r="D63" s="62"/>
      <c r="E63" s="63"/>
      <c r="F63" s="64"/>
      <c r="G63" s="64"/>
      <c r="H63" s="65"/>
      <c r="I63" s="66"/>
      <c r="J63" s="67" t="s">
        <v>65</v>
      </c>
      <c r="K63" s="68">
        <v>-100</v>
      </c>
      <c r="L63" s="69"/>
      <c r="M63" s="70"/>
      <c r="N63" s="67"/>
      <c r="O63" s="68"/>
      <c r="P63" s="67" t="s">
        <v>64</v>
      </c>
      <c r="Q63" s="68">
        <v>2000</v>
      </c>
      <c r="R63" s="69"/>
      <c r="S63" s="64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thickBot="1" x14ac:dyDescent="0.3">
      <c r="A64" s="80">
        <v>31</v>
      </c>
      <c r="B64" s="50" t="s">
        <v>58</v>
      </c>
      <c r="C64" s="81">
        <v>0.47699999999999998</v>
      </c>
      <c r="D64" s="82">
        <v>0.43</v>
      </c>
      <c r="E64" s="83">
        <v>0.52500000000000002</v>
      </c>
      <c r="F64" s="84">
        <v>1400</v>
      </c>
      <c r="G64" s="84">
        <v>4300</v>
      </c>
      <c r="H64" s="85">
        <f t="shared" ref="H64" si="6">SUM(F64:G64)</f>
        <v>5700</v>
      </c>
      <c r="I64" s="86"/>
      <c r="J64" s="87" t="s">
        <v>61</v>
      </c>
      <c r="K64" s="84">
        <v>7100</v>
      </c>
      <c r="L64" s="89">
        <f>SUM(K62:K64)</f>
        <v>6400</v>
      </c>
      <c r="M64" s="88"/>
      <c r="N64" s="87"/>
      <c r="O64" s="84"/>
      <c r="P64" s="87" t="s">
        <v>61</v>
      </c>
      <c r="Q64" s="84">
        <v>-5100</v>
      </c>
      <c r="R64" s="89">
        <f>SUM(O62:O64)+SUM(Q62:Q64)</f>
        <v>1300</v>
      </c>
      <c r="S64" s="84">
        <v>13400</v>
      </c>
      <c r="T64" s="91">
        <v>5284500</v>
      </c>
      <c r="U64" s="92">
        <v>4744500</v>
      </c>
      <c r="V64" s="126">
        <v>4743700</v>
      </c>
      <c r="W64" s="94">
        <v>0.40400000000000003</v>
      </c>
      <c r="X64" s="94">
        <v>0.32</v>
      </c>
      <c r="Y64" s="95">
        <v>0.76727000000000001</v>
      </c>
      <c r="Z64" s="96">
        <v>0.505</v>
      </c>
      <c r="AA64" s="97">
        <v>0.50249999999999773</v>
      </c>
      <c r="AB64" s="98">
        <v>1.238</v>
      </c>
      <c r="AC64" s="99">
        <v>154.93</v>
      </c>
      <c r="AD64" s="123"/>
    </row>
    <row r="65" spans="1:30" ht="22.5" customHeight="1" x14ac:dyDescent="0.2">
      <c r="A65" s="127" t="s">
        <v>36</v>
      </c>
      <c r="B65" s="128"/>
      <c r="C65" s="129"/>
      <c r="D65" s="129"/>
      <c r="E65" s="130"/>
      <c r="F65" s="131"/>
      <c r="G65" s="132"/>
      <c r="H65" s="132"/>
      <c r="I65" s="133"/>
      <c r="J65" s="134" t="s">
        <v>10</v>
      </c>
      <c r="K65" s="135"/>
      <c r="L65" s="136"/>
      <c r="M65" s="137"/>
      <c r="N65" s="138" t="s">
        <v>13</v>
      </c>
      <c r="O65" s="139"/>
      <c r="P65" s="138" t="s">
        <v>13</v>
      </c>
      <c r="Q65" s="139"/>
      <c r="R65" s="140" t="s">
        <v>12</v>
      </c>
      <c r="S65" s="141"/>
      <c r="T65" s="142"/>
      <c r="U65" s="143"/>
      <c r="V65" s="136"/>
      <c r="W65" s="144"/>
      <c r="X65" s="145"/>
      <c r="Y65" s="146"/>
      <c r="Z65" s="147"/>
      <c r="AA65" s="148"/>
      <c r="AB65" s="145"/>
      <c r="AC65" s="149"/>
      <c r="AD65" s="1"/>
    </row>
    <row r="66" spans="1:30" ht="20.25" customHeight="1" thickBot="1" x14ac:dyDescent="0.25">
      <c r="A66" s="150" t="s">
        <v>37</v>
      </c>
      <c r="B66" s="151"/>
      <c r="C66" s="152">
        <f>AVERAGE(C8:C64)</f>
        <v>0.29331578947368425</v>
      </c>
      <c r="D66" s="153">
        <f>AVERAGE(D8:D64)</f>
        <v>0.28105263157894739</v>
      </c>
      <c r="E66" s="154">
        <f>AVERAGE(E8:E64)</f>
        <v>0.30615789473684213</v>
      </c>
      <c r="F66" s="155">
        <v>37627</v>
      </c>
      <c r="G66" s="156">
        <v>-42908</v>
      </c>
      <c r="H66" s="156">
        <f>SUM(F66:G66)</f>
        <v>-5281</v>
      </c>
      <c r="I66" s="157"/>
      <c r="J66" s="229">
        <v>43847</v>
      </c>
      <c r="K66" s="230"/>
      <c r="L66" s="158"/>
      <c r="M66" s="159"/>
      <c r="N66" s="231">
        <v>-91220</v>
      </c>
      <c r="O66" s="232"/>
      <c r="P66" s="231">
        <v>21967</v>
      </c>
      <c r="Q66" s="232"/>
      <c r="R66" s="160">
        <f>SUM(N66:Q66)</f>
        <v>-69253</v>
      </c>
      <c r="S66" s="161"/>
      <c r="T66" s="162"/>
      <c r="U66" s="163"/>
      <c r="V66" s="164"/>
      <c r="W66" s="165">
        <f t="shared" ref="W66:AC66" si="7">AVERAGE(W8:W64)</f>
        <v>0.25052631578947371</v>
      </c>
      <c r="X66" s="166">
        <f t="shared" si="7"/>
        <v>0.30052631578947375</v>
      </c>
      <c r="Y66" s="167">
        <f t="shared" si="7"/>
        <v>0.67492578947368431</v>
      </c>
      <c r="Z66" s="168">
        <f t="shared" si="7"/>
        <v>0.47300000000000003</v>
      </c>
      <c r="AA66" s="169">
        <f t="shared" si="7"/>
        <v>0.47368421052631576</v>
      </c>
      <c r="AB66" s="166">
        <f t="shared" si="7"/>
        <v>1.1951052631578947</v>
      </c>
      <c r="AC66" s="170">
        <f t="shared" si="7"/>
        <v>156.37815789473683</v>
      </c>
      <c r="AD66" s="1"/>
    </row>
    <row r="67" spans="1:30" ht="21.75" customHeight="1" x14ac:dyDescent="0.2">
      <c r="A67" s="127" t="s">
        <v>36</v>
      </c>
      <c r="B67" s="128"/>
      <c r="C67" s="171"/>
      <c r="D67" s="172"/>
      <c r="E67" s="173"/>
      <c r="F67" s="30" t="s">
        <v>14</v>
      </c>
      <c r="G67" s="174"/>
      <c r="H67" s="175"/>
      <c r="I67" s="133"/>
      <c r="J67" s="176" t="s">
        <v>11</v>
      </c>
      <c r="K67" s="135"/>
      <c r="L67" s="136"/>
      <c r="M67" s="177"/>
      <c r="N67" s="138" t="s">
        <v>14</v>
      </c>
      <c r="O67" s="139"/>
      <c r="P67" s="138" t="s">
        <v>14</v>
      </c>
      <c r="Q67" s="139"/>
      <c r="R67" s="140" t="s">
        <v>15</v>
      </c>
      <c r="S67" s="178"/>
      <c r="T67" s="179"/>
      <c r="U67" s="143"/>
      <c r="V67" s="142"/>
      <c r="W67" s="180"/>
      <c r="X67" s="181"/>
      <c r="Y67" s="182"/>
      <c r="Z67" s="183"/>
      <c r="AA67" s="183"/>
      <c r="AB67" s="181"/>
      <c r="AC67" s="184"/>
      <c r="AD67" s="1"/>
    </row>
    <row r="68" spans="1:30" ht="21" customHeight="1" thickBot="1" x14ac:dyDescent="0.25">
      <c r="A68" s="150" t="s">
        <v>38</v>
      </c>
      <c r="B68" s="151"/>
      <c r="C68" s="185">
        <v>0.26764516129032268</v>
      </c>
      <c r="D68" s="186"/>
      <c r="E68" s="187"/>
      <c r="F68" s="219">
        <v>1203151</v>
      </c>
      <c r="G68" s="188"/>
      <c r="H68" s="189"/>
      <c r="I68" s="157"/>
      <c r="J68" s="229">
        <v>0</v>
      </c>
      <c r="K68" s="230"/>
      <c r="L68" s="158"/>
      <c r="M68" s="159"/>
      <c r="N68" s="233">
        <v>78041</v>
      </c>
      <c r="O68" s="234"/>
      <c r="P68" s="235">
        <v>1388034</v>
      </c>
      <c r="Q68" s="236"/>
      <c r="R68" s="190">
        <f>SUM(N68:Q68)</f>
        <v>1466075</v>
      </c>
      <c r="S68" s="191"/>
      <c r="T68" s="192"/>
      <c r="U68" s="163"/>
      <c r="V68" s="193"/>
      <c r="W68" s="163"/>
      <c r="X68" s="194"/>
      <c r="Y68" s="195"/>
      <c r="Z68" s="194"/>
      <c r="AA68" s="194"/>
      <c r="AB68" s="194"/>
      <c r="AC68" s="196"/>
      <c r="AD68" s="1"/>
    </row>
    <row r="69" spans="1:30" ht="15" customHeight="1" x14ac:dyDescent="0.15">
      <c r="A69" s="15"/>
      <c r="B69" s="15"/>
      <c r="C69" s="15"/>
      <c r="D69" s="15"/>
      <c r="E69" s="15"/>
      <c r="F69" s="197" t="s">
        <v>7</v>
      </c>
      <c r="G69" s="198">
        <v>0.3</v>
      </c>
      <c r="H69" s="199" t="s">
        <v>31</v>
      </c>
      <c r="I69" s="15"/>
      <c r="J69" s="220"/>
      <c r="K69" s="200" t="s">
        <v>32</v>
      </c>
      <c r="L69" s="201">
        <v>1.625</v>
      </c>
      <c r="M69" s="199" t="s">
        <v>77</v>
      </c>
      <c r="N69" s="202"/>
      <c r="O69" s="15"/>
      <c r="P69" s="247" t="s">
        <v>46</v>
      </c>
      <c r="Q69" s="15"/>
      <c r="R69" s="202"/>
      <c r="S69" s="203"/>
      <c r="T69" s="204"/>
      <c r="U69" s="204"/>
      <c r="V69" s="15" t="s">
        <v>84</v>
      </c>
      <c r="W69" s="15"/>
      <c r="X69" s="18"/>
      <c r="Y69" s="19"/>
      <c r="Z69" s="20" t="s">
        <v>70</v>
      </c>
      <c r="AA69" s="20"/>
      <c r="AB69" s="205"/>
      <c r="AC69" s="15"/>
      <c r="AD69" s="1"/>
    </row>
    <row r="70" spans="1:30" ht="15" customHeight="1" x14ac:dyDescent="0.15">
      <c r="A70" s="15"/>
      <c r="B70" s="15"/>
      <c r="C70" s="15"/>
      <c r="D70" s="15"/>
      <c r="E70" s="15"/>
      <c r="F70" s="15"/>
      <c r="G70" s="198">
        <v>0.5</v>
      </c>
      <c r="H70" s="199" t="s">
        <v>76</v>
      </c>
      <c r="I70" s="15"/>
      <c r="J70" s="220"/>
      <c r="K70" s="200" t="s">
        <v>33</v>
      </c>
      <c r="L70" s="206">
        <v>2</v>
      </c>
      <c r="M70" s="199" t="s">
        <v>81</v>
      </c>
      <c r="N70" s="15"/>
      <c r="O70" s="15"/>
      <c r="P70" s="202" t="s">
        <v>47</v>
      </c>
      <c r="Q70" s="15"/>
      <c r="R70" s="202"/>
      <c r="S70" s="203"/>
      <c r="T70" s="204"/>
      <c r="U70" s="204"/>
      <c r="V70" s="15" t="s">
        <v>53</v>
      </c>
      <c r="W70" s="199"/>
      <c r="X70" s="18"/>
      <c r="Y70" s="19"/>
      <c r="Z70" s="20"/>
      <c r="AA70" s="20"/>
      <c r="AB70" s="20"/>
      <c r="AC70" s="15"/>
      <c r="AD70" s="1"/>
    </row>
    <row r="71" spans="1:30" ht="15" customHeight="1" x14ac:dyDescent="0.15">
      <c r="A71" s="15"/>
      <c r="B71" s="15"/>
      <c r="C71" s="15"/>
      <c r="D71" s="15"/>
      <c r="E71" s="15"/>
      <c r="F71" s="15"/>
      <c r="G71" s="198">
        <v>0.75</v>
      </c>
      <c r="H71" s="199" t="s">
        <v>82</v>
      </c>
      <c r="I71" s="15"/>
      <c r="J71" s="220"/>
      <c r="K71" s="200"/>
      <c r="L71" s="206"/>
      <c r="M71" s="199"/>
      <c r="N71" s="15"/>
      <c r="O71" s="210"/>
      <c r="P71" s="15" t="s">
        <v>52</v>
      </c>
      <c r="Q71" s="15"/>
      <c r="R71" s="248"/>
      <c r="S71" s="207"/>
      <c r="T71" s="204"/>
      <c r="U71" s="204"/>
      <c r="V71" s="199" t="s">
        <v>72</v>
      </c>
      <c r="W71" s="199"/>
      <c r="X71" s="18"/>
      <c r="Y71" s="19"/>
      <c r="Z71" s="20"/>
      <c r="AA71" s="20"/>
      <c r="AB71" s="20"/>
      <c r="AC71" s="15"/>
      <c r="AD71" s="1"/>
    </row>
    <row r="72" spans="1:30" ht="15" customHeight="1" x14ac:dyDescent="0.15">
      <c r="A72" s="15"/>
      <c r="B72" s="15"/>
      <c r="C72" s="15"/>
      <c r="D72" s="15"/>
      <c r="E72" s="15"/>
      <c r="I72" s="221"/>
      <c r="J72" s="221"/>
      <c r="K72" s="249"/>
      <c r="L72" s="249"/>
      <c r="M72" s="208"/>
      <c r="N72" s="209"/>
      <c r="O72" s="210"/>
      <c r="P72" s="15" t="s">
        <v>83</v>
      </c>
      <c r="Q72" s="250"/>
      <c r="R72" s="202"/>
      <c r="S72" s="202"/>
      <c r="T72" s="210"/>
      <c r="U72" s="15"/>
      <c r="V72" s="199" t="s">
        <v>71</v>
      </c>
      <c r="W72" s="251"/>
      <c r="X72" s="18"/>
      <c r="Y72" s="19"/>
      <c r="Z72" s="20"/>
      <c r="AA72" s="20"/>
      <c r="AB72" s="20"/>
      <c r="AC72" s="251"/>
      <c r="AD72" s="1"/>
    </row>
    <row r="73" spans="1:30" x14ac:dyDescent="0.15">
      <c r="A73" s="199"/>
      <c r="B73" s="15"/>
      <c r="C73" s="15"/>
      <c r="D73" s="15"/>
      <c r="E73" s="15"/>
      <c r="L73" s="22"/>
      <c r="M73" s="211"/>
      <c r="N73" s="209"/>
      <c r="O73" s="210"/>
      <c r="P73" s="15"/>
      <c r="Q73" s="212"/>
      <c r="R73" s="208"/>
      <c r="S73" s="209"/>
      <c r="T73" s="210"/>
      <c r="U73" s="15"/>
      <c r="X73" s="18"/>
      <c r="Y73" s="245"/>
      <c r="Z73" s="20"/>
      <c r="AA73" s="20"/>
      <c r="AB73" s="20"/>
      <c r="AC73" s="20"/>
      <c r="AD73" s="213"/>
    </row>
    <row r="74" spans="1:30" x14ac:dyDescent="0.15">
      <c r="L74" s="22"/>
      <c r="O74" s="210"/>
      <c r="P74" s="210"/>
    </row>
    <row r="75" spans="1:30" ht="14.25" x14ac:dyDescent="0.15">
      <c r="C75" s="62"/>
      <c r="D75" s="62"/>
      <c r="E75" s="15"/>
      <c r="O75" s="210"/>
      <c r="Q75" s="214"/>
      <c r="R75" s="208"/>
      <c r="S75" s="215"/>
      <c r="T75" s="15"/>
    </row>
    <row r="76" spans="1:30" ht="14.25" x14ac:dyDescent="0.15">
      <c r="C76" s="62"/>
      <c r="D76" s="62"/>
      <c r="F76" s="15"/>
      <c r="J76" s="15"/>
      <c r="P76" s="22"/>
    </row>
    <row r="77" spans="1:30" ht="14.25" x14ac:dyDescent="0.15">
      <c r="C77" s="62"/>
      <c r="D77" s="62"/>
      <c r="F77" s="22"/>
      <c r="G77" s="212"/>
      <c r="H77" s="208"/>
      <c r="I77" s="209"/>
      <c r="J77" s="15"/>
    </row>
    <row r="78" spans="1:30" ht="14.25" x14ac:dyDescent="0.15">
      <c r="C78" s="62"/>
      <c r="D78" s="62"/>
      <c r="F78" s="15"/>
      <c r="G78" s="212"/>
      <c r="H78" s="208"/>
      <c r="I78" s="209"/>
      <c r="J78" s="210"/>
    </row>
    <row r="79" spans="1:30" ht="14.25" x14ac:dyDescent="0.15">
      <c r="C79" s="216"/>
      <c r="D79" s="216"/>
      <c r="F79" s="210"/>
      <c r="G79" s="212"/>
      <c r="H79" s="208"/>
      <c r="I79" s="209"/>
      <c r="J79" s="210"/>
    </row>
    <row r="80" spans="1:30" ht="14.25" x14ac:dyDescent="0.15">
      <c r="C80" s="62"/>
      <c r="D80" s="62"/>
      <c r="F80" s="217"/>
      <c r="G80" s="212"/>
      <c r="H80" s="208"/>
      <c r="I80" s="209"/>
      <c r="J80" s="15"/>
    </row>
    <row r="81" spans="3:4" ht="14.25" x14ac:dyDescent="0.15">
      <c r="C81" s="62"/>
      <c r="D81" s="62"/>
    </row>
    <row r="82" spans="3:4" ht="14.25" x14ac:dyDescent="0.15">
      <c r="C82" s="62"/>
      <c r="D82" s="62"/>
    </row>
    <row r="83" spans="3:4" ht="14.25" x14ac:dyDescent="0.15">
      <c r="C83" s="62"/>
      <c r="D83" s="62"/>
    </row>
    <row r="84" spans="3:4" ht="14.25" x14ac:dyDescent="0.15">
      <c r="C84" s="62"/>
      <c r="D84" s="62"/>
    </row>
    <row r="85" spans="3:4" ht="14.25" x14ac:dyDescent="0.15">
      <c r="C85" s="62"/>
      <c r="D85" s="62"/>
    </row>
    <row r="86" spans="3:4" ht="14.25" x14ac:dyDescent="0.15">
      <c r="C86" s="62"/>
      <c r="D86" s="62"/>
    </row>
    <row r="87" spans="3:4" ht="14.25" x14ac:dyDescent="0.15">
      <c r="C87" s="62"/>
      <c r="D87" s="62"/>
    </row>
    <row r="88" spans="3:4" ht="14.25" x14ac:dyDescent="0.15">
      <c r="C88" s="62"/>
      <c r="D88" s="62"/>
    </row>
    <row r="89" spans="3:4" ht="14.25" x14ac:dyDescent="0.15">
      <c r="C89" s="62"/>
      <c r="D89" s="62"/>
    </row>
    <row r="90" spans="3:4" ht="14.25" x14ac:dyDescent="0.15">
      <c r="C90" s="62"/>
      <c r="D90" s="62"/>
    </row>
    <row r="91" spans="3:4" ht="14.25" x14ac:dyDescent="0.15">
      <c r="C91" s="62"/>
      <c r="D91" s="62"/>
    </row>
    <row r="92" spans="3:4" ht="14.25" x14ac:dyDescent="0.15">
      <c r="C92" s="62"/>
      <c r="D92" s="62"/>
    </row>
    <row r="93" spans="3:4" ht="14.25" x14ac:dyDescent="0.15">
      <c r="C93" s="62"/>
      <c r="D93" s="62"/>
    </row>
    <row r="94" spans="3:4" ht="14.25" x14ac:dyDescent="0.15">
      <c r="C94" s="62"/>
      <c r="D94" s="62"/>
    </row>
    <row r="95" spans="3:4" ht="14.25" x14ac:dyDescent="0.15">
      <c r="C95" s="62"/>
      <c r="D95" s="62"/>
    </row>
    <row r="96" spans="3:4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x14ac:dyDescent="0.15">
      <c r="C131" s="218"/>
      <c r="D131" s="218"/>
    </row>
  </sheetData>
  <mergeCells count="12">
    <mergeCell ref="J68:K68"/>
    <mergeCell ref="N68:O68"/>
    <mergeCell ref="P68:Q68"/>
    <mergeCell ref="K72:L72"/>
    <mergeCell ref="A5:B7"/>
    <mergeCell ref="M5:R5"/>
    <mergeCell ref="S5:V5"/>
    <mergeCell ref="Z5:AA5"/>
    <mergeCell ref="Z6:AA6"/>
    <mergeCell ref="J66:K66"/>
    <mergeCell ref="N66:O66"/>
    <mergeCell ref="P66:Q66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2024-02-01T06:30:12Z</dcterms:created>
  <dcterms:modified xsi:type="dcterms:W3CDTF">2025-02-03T05:40:38Z</dcterms:modified>
</cp:coreProperties>
</file>